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s300\施設_作業\○R0704_工事\01_250万以上\01_【R6補正予算】附属図書館改修\01_建築\Ⅱ期\設計書・図面\20260204_【HP公開用】質問書回答書、追加指示書、参考数量、単抜き\"/>
    </mc:Choice>
  </mc:AlternateContent>
  <xr:revisionPtr revIDLastSave="0" documentId="13_ncr:1_{DE701D75-025D-45FB-9029-B8917BDF4715}" xr6:coauthVersionLast="47" xr6:coauthVersionMax="47" xr10:uidLastSave="{00000000-0000-0000-0000-000000000000}"/>
  <bookViews>
    <workbookView xWindow="-120" yWindow="-120" windowWidth="29040" windowHeight="15720" tabRatio="932" firstSheet="2" activeTab="2" xr2:uid="{00000000-000D-0000-FFFF-FFFF00000000}"/>
  </bookViews>
  <sheets>
    <sheet name="■細目（増築）" sheetId="3" state="hidden" r:id="rId1"/>
    <sheet name="■別紙明細（増築）" sheetId="106" state="hidden" r:id="rId2"/>
    <sheet name="■表紙 " sheetId="341" r:id="rId3"/>
    <sheet name="■種目" sheetId="123" r:id="rId4"/>
    <sheet name="■科目（建築）" sheetId="272" r:id="rId5"/>
    <sheet name="■中科目（改修)" sheetId="271" r:id="rId6"/>
    <sheet name="■細目別（改修）" sheetId="133" r:id="rId7"/>
    <sheet name="■別紙明細（改修）" sheetId="134" r:id="rId8"/>
    <sheet name="■細目（共通仮設）" sheetId="336" r:id="rId9"/>
    <sheet name="■別紙明細（共通仮設）" sheetId="337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</externalReferences>
  <definedNames>
    <definedName name="_">#REF!</definedName>
    <definedName name="_______95_370">[1]電気!#REF!</definedName>
    <definedName name="______95_370_2">#REF!</definedName>
    <definedName name="______95_370_3">#REF!</definedName>
    <definedName name="______aa2" localSheetId="2">[2]共通費･諸経費算定表!#REF!</definedName>
    <definedName name="______aa2">#REF!</definedName>
    <definedName name="______all1" localSheetId="2">#REF!</definedName>
    <definedName name="______all1">#REF!</definedName>
    <definedName name="______C300200" localSheetId="2">[3]資材単価!$G$9</definedName>
    <definedName name="______C300200">#REF!</definedName>
    <definedName name="______C303800" localSheetId="2">[3]資材単価!$G$25</definedName>
    <definedName name="______C303800">#REF!</definedName>
    <definedName name="______C370003" localSheetId="2">[3]資材単価!$G$46</definedName>
    <definedName name="______C370003">#REF!</definedName>
    <definedName name="______C370135" localSheetId="2">[3]資材単価!$G$47</definedName>
    <definedName name="______C370135">#REF!</definedName>
    <definedName name="______C370240" localSheetId="2">[3]資材単価!$G$48</definedName>
    <definedName name="______C370240">#REF!</definedName>
    <definedName name="______C370500" localSheetId="2">[3]資材単価!$G$51</definedName>
    <definedName name="______C370500">#REF!</definedName>
    <definedName name="______C370600" localSheetId="2">[3]資材単価!$G$52</definedName>
    <definedName name="______C370600">#REF!</definedName>
    <definedName name="______C371625" localSheetId="2">[3]資材単価!$G$57</definedName>
    <definedName name="______C371625">#REF!</definedName>
    <definedName name="______C371630" localSheetId="2">[3]資材単価!$G$58</definedName>
    <definedName name="______C371630">#REF!</definedName>
    <definedName name="______C371640" localSheetId="2">[3]資材単価!$G$59</definedName>
    <definedName name="______C371640">#REF!</definedName>
    <definedName name="______C371650" localSheetId="2">[3]資材単価!$G$60</definedName>
    <definedName name="______C371650">#REF!</definedName>
    <definedName name="______C371725" localSheetId="2">[3]資材単価!$G$61</definedName>
    <definedName name="______C371725">#REF!</definedName>
    <definedName name="______C371730" localSheetId="2">[3]資材単価!$G$62</definedName>
    <definedName name="______C371730">#REF!</definedName>
    <definedName name="______C371740" localSheetId="2">[3]資材単価!$G$63</definedName>
    <definedName name="______C371740">#REF!</definedName>
    <definedName name="______C371750" localSheetId="2">[3]資材単価!$G$64</definedName>
    <definedName name="______C371750">#REF!</definedName>
    <definedName name="______C460211" localSheetId="2">[3]資材単価!$G$107</definedName>
    <definedName name="______C460211">#REF!</definedName>
    <definedName name="______C480900" localSheetId="2">[3]資材単価!$G$114</definedName>
    <definedName name="______C480900">#REF!</definedName>
    <definedName name="______C481000" localSheetId="2">[3]資材単価!$G$115</definedName>
    <definedName name="______C481000">#REF!</definedName>
    <definedName name="______CPY1" localSheetId="2">#REF!</definedName>
    <definedName name="______CPY1">#REF!</definedName>
    <definedName name="______CPY10" localSheetId="2">#REF!</definedName>
    <definedName name="______CPY10">#REF!</definedName>
    <definedName name="______CPY11" localSheetId="2">#REF!</definedName>
    <definedName name="______CPY11">#REF!</definedName>
    <definedName name="______CPY12" localSheetId="2">#REF!</definedName>
    <definedName name="______CPY12">#REF!</definedName>
    <definedName name="______CPY13" localSheetId="2">#REF!</definedName>
    <definedName name="______CPY13">#REF!</definedName>
    <definedName name="______CPY14" localSheetId="2">#REF!</definedName>
    <definedName name="______CPY14">#REF!</definedName>
    <definedName name="______CPY15" localSheetId="2">#REF!</definedName>
    <definedName name="______CPY15">#REF!</definedName>
    <definedName name="______CPY2" localSheetId="2">#REF!</definedName>
    <definedName name="______CPY2">#REF!</definedName>
    <definedName name="______CPY3" localSheetId="2">#REF!</definedName>
    <definedName name="______CPY3">#REF!</definedName>
    <definedName name="______CPY4" localSheetId="2">#REF!</definedName>
    <definedName name="______CPY4">#REF!</definedName>
    <definedName name="______CPY5" localSheetId="2">#REF!</definedName>
    <definedName name="______CPY5">#REF!</definedName>
    <definedName name="______CPY6" localSheetId="2">#REF!</definedName>
    <definedName name="______CPY6">#REF!</definedName>
    <definedName name="______CPY7" localSheetId="2">#REF!</definedName>
    <definedName name="______CPY7">#REF!</definedName>
    <definedName name="______CPY8" localSheetId="2">#REF!</definedName>
    <definedName name="______CPY8">#REF!</definedName>
    <definedName name="______CPY9" localSheetId="2">#REF!</definedName>
    <definedName name="______CPY9">#REF!</definedName>
    <definedName name="______IV100000" localSheetId="2">#REF!</definedName>
    <definedName name="______IV100000">#REF!</definedName>
    <definedName name="______IV65999" localSheetId="2">#REF!</definedName>
    <definedName name="______IV65999">#REF!</definedName>
    <definedName name="______IV66666" localSheetId="2">#REF!</definedName>
    <definedName name="______IV66666">#REF!</definedName>
    <definedName name="______IV69999" localSheetId="2">#REF!</definedName>
    <definedName name="______IV69999">#REF!</definedName>
    <definedName name="______IV70000" localSheetId="2">#REF!</definedName>
    <definedName name="______IV70000">#REF!</definedName>
    <definedName name="______IV80000" localSheetId="2">#REF!</definedName>
    <definedName name="______IV80000">#REF!</definedName>
    <definedName name="______IV840000" localSheetId="2">#REF!</definedName>
    <definedName name="______IV840000">#REF!</definedName>
    <definedName name="______IV999999" localSheetId="2">#REF!</definedName>
    <definedName name="______IV999999">#REF!</definedName>
    <definedName name="______PRN1" localSheetId="2">#REF!</definedName>
    <definedName name="______PRN1">#REF!</definedName>
    <definedName name="______PRN10" localSheetId="2">#REF!</definedName>
    <definedName name="______PRN10">#REF!</definedName>
    <definedName name="______PRN11" localSheetId="2">#REF!</definedName>
    <definedName name="______PRN11">#REF!</definedName>
    <definedName name="______PRN12" localSheetId="2">#REF!</definedName>
    <definedName name="______PRN12">#REF!</definedName>
    <definedName name="______PRN13" localSheetId="2">#REF!</definedName>
    <definedName name="______PRN13">#REF!</definedName>
    <definedName name="______PRN14" localSheetId="2">#REF!</definedName>
    <definedName name="______PRN14">#REF!</definedName>
    <definedName name="______PRN15" localSheetId="2">#REF!</definedName>
    <definedName name="______PRN15">#REF!</definedName>
    <definedName name="______PRN2" localSheetId="2">#REF!</definedName>
    <definedName name="______PRN2">#REF!</definedName>
    <definedName name="______PRN3" localSheetId="2">#REF!</definedName>
    <definedName name="______PRN3">#REF!</definedName>
    <definedName name="______PRN4" localSheetId="2">#REF!</definedName>
    <definedName name="______PRN4">#REF!</definedName>
    <definedName name="______PRN5" localSheetId="2">#REF!</definedName>
    <definedName name="______PRN5">#REF!</definedName>
    <definedName name="______PRN6" localSheetId="2">#REF!</definedName>
    <definedName name="______PRN6">#REF!</definedName>
    <definedName name="______PRN7" localSheetId="2">#REF!</definedName>
    <definedName name="______PRN7">#REF!</definedName>
    <definedName name="______PRN8" localSheetId="2">#REF!</definedName>
    <definedName name="______PRN8">#REF!</definedName>
    <definedName name="______PRN9" localSheetId="2">#REF!</definedName>
    <definedName name="______PRN9">#REF!</definedName>
    <definedName name="_____aa2" localSheetId="2">[2]共通費･諸経費算定表!#REF!</definedName>
    <definedName name="_____aa2">#REF!</definedName>
    <definedName name="_____C300200" localSheetId="2">[3]資材単価!$G$9</definedName>
    <definedName name="_____C300200">#REF!</definedName>
    <definedName name="_____C303800" localSheetId="2">[3]資材単価!$G$25</definedName>
    <definedName name="_____C303800">#REF!</definedName>
    <definedName name="_____C370003" localSheetId="2">[3]資材単価!$G$46</definedName>
    <definedName name="_____C370003">#REF!</definedName>
    <definedName name="_____C370135" localSheetId="2">[3]資材単価!$G$47</definedName>
    <definedName name="_____C370135">#REF!</definedName>
    <definedName name="_____C370240" localSheetId="2">[3]資材単価!$G$48</definedName>
    <definedName name="_____C370240">#REF!</definedName>
    <definedName name="_____C370320" localSheetId="2">[4]資材単価!$I$48</definedName>
    <definedName name="_____C370320">#REF!</definedName>
    <definedName name="_____C370400" localSheetId="2">[4]資材単価!$I$49</definedName>
    <definedName name="_____C370400">#REF!</definedName>
    <definedName name="_____C370500" localSheetId="2">[3]資材単価!$G$51</definedName>
    <definedName name="_____C370500">#REF!</definedName>
    <definedName name="_____C370600" localSheetId="2">[3]資材単価!$G$52</definedName>
    <definedName name="_____C370600">#REF!</definedName>
    <definedName name="_____C370800" localSheetId="2">[4]資材単価!$I$52</definedName>
    <definedName name="_____C370800">#REF!</definedName>
    <definedName name="_____C371100" localSheetId="2">[4]資材単価!$I$53</definedName>
    <definedName name="_____C371100">#REF!</definedName>
    <definedName name="_____C371200" localSheetId="2">[4]資材単価!$I$54</definedName>
    <definedName name="_____C371200">#REF!</definedName>
    <definedName name="_____C371300" localSheetId="2">[4]資材単価!$I$55</definedName>
    <definedName name="_____C371300">#REF!</definedName>
    <definedName name="_____C371625" localSheetId="2">[3]資材単価!$G$57</definedName>
    <definedName name="_____C371625">#REF!</definedName>
    <definedName name="_____C371630" localSheetId="2">[3]資材単価!$G$58</definedName>
    <definedName name="_____C371630">#REF!</definedName>
    <definedName name="_____C371640" localSheetId="2">[3]資材単価!$G$59</definedName>
    <definedName name="_____C371640">#REF!</definedName>
    <definedName name="_____C371650" localSheetId="2">[3]資材単価!$G$60</definedName>
    <definedName name="_____C371650">#REF!</definedName>
    <definedName name="_____C371725" localSheetId="2">[3]資材単価!$G$61</definedName>
    <definedName name="_____C371725">#REF!</definedName>
    <definedName name="_____C371730" localSheetId="2">[3]資材単価!$G$62</definedName>
    <definedName name="_____C371730">#REF!</definedName>
    <definedName name="_____C371740" localSheetId="2">[3]資材単価!$G$63</definedName>
    <definedName name="_____C371740">#REF!</definedName>
    <definedName name="_____C371750" localSheetId="2">[3]資材単価!$G$64</definedName>
    <definedName name="_____C371750">#REF!</definedName>
    <definedName name="_____C460211" localSheetId="2">[3]資材単価!$G$107</definedName>
    <definedName name="_____C460211">#REF!</definedName>
    <definedName name="_____C480900" localSheetId="2">[3]資材単価!$G$114</definedName>
    <definedName name="_____C480900">#REF!</definedName>
    <definedName name="_____C481000" localSheetId="2">[3]資材単価!$G$115</definedName>
    <definedName name="_____C481000">#REF!</definedName>
    <definedName name="____aa2" localSheetId="2">[2]共通費･諸経費算定表!#REF!</definedName>
    <definedName name="____aa2">#REF!</definedName>
    <definedName name="____all1" localSheetId="2">#REF!</definedName>
    <definedName name="____all1">#REF!</definedName>
    <definedName name="____C300200" localSheetId="2">[3]資材単価!$G$9</definedName>
    <definedName name="____C300200">#REF!</definedName>
    <definedName name="____C303800" localSheetId="2">[3]資材単価!$G$25</definedName>
    <definedName name="____C303800">#REF!</definedName>
    <definedName name="____C370003" localSheetId="2">[3]資材単価!$G$46</definedName>
    <definedName name="____C370003">#REF!</definedName>
    <definedName name="____C370135" localSheetId="2">[3]資材単価!$G$47</definedName>
    <definedName name="____C370135">#REF!</definedName>
    <definedName name="____C370240" localSheetId="2">[3]資材単価!$G$48</definedName>
    <definedName name="____C370240">#REF!</definedName>
    <definedName name="____C370320" localSheetId="2">[4]資材単価!$I$48</definedName>
    <definedName name="____C370320">#REF!</definedName>
    <definedName name="____C370400" localSheetId="2">[4]資材単価!$I$49</definedName>
    <definedName name="____C370400">#REF!</definedName>
    <definedName name="____C370500" localSheetId="2">[3]資材単価!$G$51</definedName>
    <definedName name="____C370500">#REF!</definedName>
    <definedName name="____C370600" localSheetId="2">[3]資材単価!$G$52</definedName>
    <definedName name="____C370600">#REF!</definedName>
    <definedName name="____C370800" localSheetId="2">[4]資材単価!$I$52</definedName>
    <definedName name="____C370800">#REF!</definedName>
    <definedName name="____C371100" localSheetId="2">[4]資材単価!$I$53</definedName>
    <definedName name="____C371100">#REF!</definedName>
    <definedName name="____C371200" localSheetId="2">[4]資材単価!$I$54</definedName>
    <definedName name="____C371200">#REF!</definedName>
    <definedName name="____C371300" localSheetId="2">[4]資材単価!$I$55</definedName>
    <definedName name="____C371300">#REF!</definedName>
    <definedName name="____C371625" localSheetId="2">[3]資材単価!$G$57</definedName>
    <definedName name="____C371625">#REF!</definedName>
    <definedName name="____C371630" localSheetId="2">[3]資材単価!$G$58</definedName>
    <definedName name="____C371630">#REF!</definedName>
    <definedName name="____C371640" localSheetId="2">[3]資材単価!$G$59</definedName>
    <definedName name="____C371640">#REF!</definedName>
    <definedName name="____C371650" localSheetId="2">[3]資材単価!$G$60</definedName>
    <definedName name="____C371650">#REF!</definedName>
    <definedName name="____C371725" localSheetId="2">[3]資材単価!$G$61</definedName>
    <definedName name="____C371725">#REF!</definedName>
    <definedName name="____C371730" localSheetId="2">[3]資材単価!$G$62</definedName>
    <definedName name="____C371730">#REF!</definedName>
    <definedName name="____C371740" localSheetId="2">[3]資材単価!$G$63</definedName>
    <definedName name="____C371740">#REF!</definedName>
    <definedName name="____C371750" localSheetId="2">[3]資材単価!$G$64</definedName>
    <definedName name="____C371750">#REF!</definedName>
    <definedName name="____C460211" localSheetId="2">[3]資材単価!$G$107</definedName>
    <definedName name="____C460211">#REF!</definedName>
    <definedName name="____C480900" localSheetId="2">[3]資材単価!$G$114</definedName>
    <definedName name="____C480900">#REF!</definedName>
    <definedName name="____C481000" localSheetId="2">[3]資材単価!$G$115</definedName>
    <definedName name="____C481000">#REF!</definedName>
    <definedName name="____CPY1" localSheetId="2">#REF!</definedName>
    <definedName name="____CPY1">#REF!</definedName>
    <definedName name="____CPY10" localSheetId="2">#REF!</definedName>
    <definedName name="____CPY10">#REF!</definedName>
    <definedName name="____CPY11" localSheetId="2">#REF!</definedName>
    <definedName name="____CPY11">#REF!</definedName>
    <definedName name="____CPY12" localSheetId="2">#REF!</definedName>
    <definedName name="____CPY12">#REF!</definedName>
    <definedName name="____CPY13" localSheetId="2">#REF!</definedName>
    <definedName name="____CPY13">#REF!</definedName>
    <definedName name="____CPY14" localSheetId="2">#REF!</definedName>
    <definedName name="____CPY14">#REF!</definedName>
    <definedName name="____CPY15" localSheetId="2">#REF!</definedName>
    <definedName name="____CPY15">#REF!</definedName>
    <definedName name="____CPY2" localSheetId="2">#REF!</definedName>
    <definedName name="____CPY2">#REF!</definedName>
    <definedName name="____CPY3" localSheetId="2">#REF!</definedName>
    <definedName name="____CPY3">#REF!</definedName>
    <definedName name="____CPY4" localSheetId="2">#REF!</definedName>
    <definedName name="____CPY4">#REF!</definedName>
    <definedName name="____CPY5" localSheetId="2">#REF!</definedName>
    <definedName name="____CPY5">#REF!</definedName>
    <definedName name="____CPY6" localSheetId="2">#REF!</definedName>
    <definedName name="____CPY6">#REF!</definedName>
    <definedName name="____CPY7" localSheetId="2">#REF!</definedName>
    <definedName name="____CPY7">#REF!</definedName>
    <definedName name="____CPY8" localSheetId="2">#REF!</definedName>
    <definedName name="____CPY8">#REF!</definedName>
    <definedName name="____CPY9" localSheetId="2">#REF!</definedName>
    <definedName name="____CPY9">#REF!</definedName>
    <definedName name="____IV100000" localSheetId="2">#REF!</definedName>
    <definedName name="____IV100000">#REF!</definedName>
    <definedName name="____IV65999" localSheetId="2">#REF!</definedName>
    <definedName name="____IV65999">#REF!</definedName>
    <definedName name="____IV66666" localSheetId="2">#REF!</definedName>
    <definedName name="____IV66666">#REF!</definedName>
    <definedName name="____IV69999" localSheetId="2">#REF!</definedName>
    <definedName name="____IV69999">#REF!</definedName>
    <definedName name="____IV70000" localSheetId="2">#REF!</definedName>
    <definedName name="____IV70000">#REF!</definedName>
    <definedName name="____IV80000" localSheetId="2">#REF!</definedName>
    <definedName name="____IV80000">#REF!</definedName>
    <definedName name="____IV840000" localSheetId="2">#REF!</definedName>
    <definedName name="____IV840000">#REF!</definedName>
    <definedName name="____IV999999" localSheetId="2">#REF!</definedName>
    <definedName name="____IV999999">#REF!</definedName>
    <definedName name="____PRN1" localSheetId="2">#REF!</definedName>
    <definedName name="____PRN1">#REF!</definedName>
    <definedName name="____PRN10" localSheetId="2">#REF!</definedName>
    <definedName name="____PRN10">#REF!</definedName>
    <definedName name="____PRN11" localSheetId="2">#REF!</definedName>
    <definedName name="____PRN11">#REF!</definedName>
    <definedName name="____PRN12" localSheetId="2">#REF!</definedName>
    <definedName name="____PRN12">#REF!</definedName>
    <definedName name="____PRN13" localSheetId="2">#REF!</definedName>
    <definedName name="____PRN13">#REF!</definedName>
    <definedName name="____PRN14" localSheetId="2">#REF!</definedName>
    <definedName name="____PRN14">#REF!</definedName>
    <definedName name="____PRN15" localSheetId="2">#REF!</definedName>
    <definedName name="____PRN15">#REF!</definedName>
    <definedName name="____PRN2" localSheetId="2">#REF!</definedName>
    <definedName name="____PRN2">#REF!</definedName>
    <definedName name="____PRN3" localSheetId="2">#REF!</definedName>
    <definedName name="____PRN3">#REF!</definedName>
    <definedName name="____PRN4" localSheetId="2">#REF!</definedName>
    <definedName name="____PRN4">#REF!</definedName>
    <definedName name="____PRN5" localSheetId="2">#REF!</definedName>
    <definedName name="____PRN5">#REF!</definedName>
    <definedName name="____PRN6" localSheetId="2">#REF!</definedName>
    <definedName name="____PRN6">#REF!</definedName>
    <definedName name="____PRN7" localSheetId="2">#REF!</definedName>
    <definedName name="____PRN7">#REF!</definedName>
    <definedName name="____PRN8" localSheetId="2">#REF!</definedName>
    <definedName name="____PRN8">#REF!</definedName>
    <definedName name="____PRN9" localSheetId="2">#REF!</definedName>
    <definedName name="____PRN9">#REF!</definedName>
    <definedName name="___A1" localSheetId="2">#REF!</definedName>
    <definedName name="___A1">#REF!</definedName>
    <definedName name="___aa2" localSheetId="2">[2]共通費･諸経費算定表!#REF!</definedName>
    <definedName name="___aa2">#REF!</definedName>
    <definedName name="___all1" localSheetId="2">#REF!</definedName>
    <definedName name="___all1">#REF!</definedName>
    <definedName name="___C300200" localSheetId="2">[3]資材単価!$G$9</definedName>
    <definedName name="___C300200">#REF!</definedName>
    <definedName name="___C303800" localSheetId="2">[3]資材単価!$G$25</definedName>
    <definedName name="___C303800">#REF!</definedName>
    <definedName name="___C370003" localSheetId="2">[3]資材単価!$G$46</definedName>
    <definedName name="___C370003">#REF!</definedName>
    <definedName name="___C370135" localSheetId="2">[3]資材単価!$G$47</definedName>
    <definedName name="___C370135">#REF!</definedName>
    <definedName name="___C370240" localSheetId="2">[3]資材単価!$G$48</definedName>
    <definedName name="___C370240">#REF!</definedName>
    <definedName name="___C370320" localSheetId="2">[4]資材単価!$I$48</definedName>
    <definedName name="___C370320">#REF!</definedName>
    <definedName name="___C370400" localSheetId="2">[4]資材単価!$I$49</definedName>
    <definedName name="___C370400">#REF!</definedName>
    <definedName name="___C370500" localSheetId="2">[3]資材単価!$G$51</definedName>
    <definedName name="___C370500">#REF!</definedName>
    <definedName name="___C370600" localSheetId="2">[3]資材単価!$G$52</definedName>
    <definedName name="___C370600">#REF!</definedName>
    <definedName name="___C370800" localSheetId="2">[4]資材単価!$I$52</definedName>
    <definedName name="___C370800">#REF!</definedName>
    <definedName name="___C371100" localSheetId="2">[4]資材単価!$I$53</definedName>
    <definedName name="___C371100">#REF!</definedName>
    <definedName name="___C371200" localSheetId="2">[4]資材単価!$I$54</definedName>
    <definedName name="___C371200">#REF!</definedName>
    <definedName name="___C371300" localSheetId="2">[4]資材単価!$I$55</definedName>
    <definedName name="___C371300">#REF!</definedName>
    <definedName name="___C371625" localSheetId="2">[3]資材単価!$G$57</definedName>
    <definedName name="___C371625">#REF!</definedName>
    <definedName name="___C371630" localSheetId="2">[3]資材単価!$G$58</definedName>
    <definedName name="___C371630">#REF!</definedName>
    <definedName name="___C371640" localSheetId="2">[3]資材単価!$G$59</definedName>
    <definedName name="___C371640">#REF!</definedName>
    <definedName name="___C371650" localSheetId="2">[3]資材単価!$G$60</definedName>
    <definedName name="___C371650">#REF!</definedName>
    <definedName name="___C371725" localSheetId="2">[3]資材単価!$G$61</definedName>
    <definedName name="___C371725">#REF!</definedName>
    <definedName name="___C371730" localSheetId="2">[3]資材単価!$G$62</definedName>
    <definedName name="___C371730">#REF!</definedName>
    <definedName name="___C371740" localSheetId="2">[3]資材単価!$G$63</definedName>
    <definedName name="___C371740">#REF!</definedName>
    <definedName name="___C371750" localSheetId="2">[3]資材単価!$G$64</definedName>
    <definedName name="___C371750">#REF!</definedName>
    <definedName name="___C460211" localSheetId="2">[3]資材単価!$G$107</definedName>
    <definedName name="___C460211">#REF!</definedName>
    <definedName name="___C480900" localSheetId="2">[3]資材単価!$G$114</definedName>
    <definedName name="___C480900">#REF!</definedName>
    <definedName name="___C481000" localSheetId="2">[3]資材単価!$G$115</definedName>
    <definedName name="___C481000">#REF!</definedName>
    <definedName name="___CPY1" localSheetId="2">#REF!</definedName>
    <definedName name="___CPY1">#REF!</definedName>
    <definedName name="___CPY10" localSheetId="2">#REF!</definedName>
    <definedName name="___CPY10">#REF!</definedName>
    <definedName name="___CPY11" localSheetId="2">#REF!</definedName>
    <definedName name="___CPY11">#REF!</definedName>
    <definedName name="___CPY12" localSheetId="2">#REF!</definedName>
    <definedName name="___CPY12">#REF!</definedName>
    <definedName name="___CPY13" localSheetId="2">#REF!</definedName>
    <definedName name="___CPY13">#REF!</definedName>
    <definedName name="___CPY14" localSheetId="2">#REF!</definedName>
    <definedName name="___CPY14">#REF!</definedName>
    <definedName name="___CPY15" localSheetId="2">#REF!</definedName>
    <definedName name="___CPY15">#REF!</definedName>
    <definedName name="___CPY2" localSheetId="2">#REF!</definedName>
    <definedName name="___CPY2">#REF!</definedName>
    <definedName name="___CPY3" localSheetId="2">#REF!</definedName>
    <definedName name="___CPY3">#REF!</definedName>
    <definedName name="___CPY4" localSheetId="2">#REF!</definedName>
    <definedName name="___CPY4">#REF!</definedName>
    <definedName name="___CPY5" localSheetId="2">#REF!</definedName>
    <definedName name="___CPY5">#REF!</definedName>
    <definedName name="___CPY6" localSheetId="2">#REF!</definedName>
    <definedName name="___CPY6">#REF!</definedName>
    <definedName name="___CPY7" localSheetId="2">#REF!</definedName>
    <definedName name="___CPY7">#REF!</definedName>
    <definedName name="___CPY8" localSheetId="2">#REF!</definedName>
    <definedName name="___CPY8">#REF!</definedName>
    <definedName name="___CPY9" localSheetId="2">#REF!</definedName>
    <definedName name="___CPY9">#REF!</definedName>
    <definedName name="___IV100000" localSheetId="2">#REF!</definedName>
    <definedName name="___IV100000">#REF!</definedName>
    <definedName name="___IV65999" localSheetId="2">#REF!</definedName>
    <definedName name="___IV65999">#REF!</definedName>
    <definedName name="___IV66666" localSheetId="2">#REF!</definedName>
    <definedName name="___IV66666">#REF!</definedName>
    <definedName name="___IV69999" localSheetId="2">#REF!</definedName>
    <definedName name="___IV69999">#REF!</definedName>
    <definedName name="___IV70000" localSheetId="2">#REF!</definedName>
    <definedName name="___IV70000">#REF!</definedName>
    <definedName name="___IV80000" localSheetId="2">#REF!</definedName>
    <definedName name="___IV80000">#REF!</definedName>
    <definedName name="___IV840000" localSheetId="2">#REF!</definedName>
    <definedName name="___IV840000">#REF!</definedName>
    <definedName name="___IV999999" localSheetId="2">#REF!</definedName>
    <definedName name="___IV999999">#REF!</definedName>
    <definedName name="___PRN1" localSheetId="2">#REF!</definedName>
    <definedName name="___PRN1">#REF!</definedName>
    <definedName name="___PRN10" localSheetId="2">#REF!</definedName>
    <definedName name="___PRN10">#REF!</definedName>
    <definedName name="___PRN11" localSheetId="2">#REF!</definedName>
    <definedName name="___PRN11">#REF!</definedName>
    <definedName name="___PRN12" localSheetId="2">#REF!</definedName>
    <definedName name="___PRN12">#REF!</definedName>
    <definedName name="___PRN13" localSheetId="2">#REF!</definedName>
    <definedName name="___PRN13">#REF!</definedName>
    <definedName name="___PRN14" localSheetId="2">#REF!</definedName>
    <definedName name="___PRN14">#REF!</definedName>
    <definedName name="___PRN15" localSheetId="2">#REF!</definedName>
    <definedName name="___PRN15">#REF!</definedName>
    <definedName name="___PRN2" localSheetId="2">#REF!</definedName>
    <definedName name="___PRN2">#REF!</definedName>
    <definedName name="___PRN3" localSheetId="2">#REF!</definedName>
    <definedName name="___PRN3">#REF!</definedName>
    <definedName name="___PRN4" localSheetId="2">#REF!</definedName>
    <definedName name="___PRN4">#REF!</definedName>
    <definedName name="___PRN5" localSheetId="2">#REF!</definedName>
    <definedName name="___PRN5">#REF!</definedName>
    <definedName name="___PRN6" localSheetId="2">#REF!</definedName>
    <definedName name="___PRN6">#REF!</definedName>
    <definedName name="___PRN7" localSheetId="2">#REF!</definedName>
    <definedName name="___PRN7">#REF!</definedName>
    <definedName name="___PRN8" localSheetId="2">#REF!</definedName>
    <definedName name="___PRN8">#REF!</definedName>
    <definedName name="___PRN9" localSheetId="2">#REF!</definedName>
    <definedName name="___PRN9">#REF!</definedName>
    <definedName name="__1aa2_" localSheetId="2">[2]共通費･諸経費算定表!#REF!</definedName>
    <definedName name="__1aa2_">#REF!</definedName>
    <definedName name="__aa2" localSheetId="2">[2]共通費･諸経費算定表!#REF!</definedName>
    <definedName name="__aa2">#REF!</definedName>
    <definedName name="__all1" localSheetId="2">#REF!</definedName>
    <definedName name="__all1">#REF!</definedName>
    <definedName name="__C300200" localSheetId="2">[3]資材単価!$G$9</definedName>
    <definedName name="__C300200">#REF!</definedName>
    <definedName name="__C303800" localSheetId="2">[3]資材単価!$G$25</definedName>
    <definedName name="__C303800">#REF!</definedName>
    <definedName name="__C370003" localSheetId="2">[3]資材単価!$G$46</definedName>
    <definedName name="__C370003">#REF!</definedName>
    <definedName name="__C370135" localSheetId="2">[3]資材単価!$G$47</definedName>
    <definedName name="__C370135">#REF!</definedName>
    <definedName name="__C370240" localSheetId="2">[3]資材単価!$G$48</definedName>
    <definedName name="__C370240">#REF!</definedName>
    <definedName name="__C370320" localSheetId="2">[4]資材単価!$I$48</definedName>
    <definedName name="__C370320">#REF!</definedName>
    <definedName name="__C370400" localSheetId="2">[4]資材単価!$I$49</definedName>
    <definedName name="__C370400">#REF!</definedName>
    <definedName name="__C370500" localSheetId="2">[3]資材単価!$G$51</definedName>
    <definedName name="__C370500">#REF!</definedName>
    <definedName name="__C370600" localSheetId="2">[3]資材単価!$G$52</definedName>
    <definedName name="__C370600">#REF!</definedName>
    <definedName name="__C370800" localSheetId="2">[4]資材単価!$I$52</definedName>
    <definedName name="__C370800">#REF!</definedName>
    <definedName name="__C371100" localSheetId="2">[4]資材単価!$I$53</definedName>
    <definedName name="__C371100">#REF!</definedName>
    <definedName name="__C371200" localSheetId="2">[4]資材単価!$I$54</definedName>
    <definedName name="__C371200">#REF!</definedName>
    <definedName name="__C371300" localSheetId="2">[4]資材単価!$I$55</definedName>
    <definedName name="__C371300">#REF!</definedName>
    <definedName name="__C371625" localSheetId="2">[3]資材単価!$G$57</definedName>
    <definedName name="__C371625">#REF!</definedName>
    <definedName name="__C371630" localSheetId="2">[3]資材単価!$G$58</definedName>
    <definedName name="__C371630">#REF!</definedName>
    <definedName name="__C371640" localSheetId="2">[3]資材単価!$G$59</definedName>
    <definedName name="__C371640">#REF!</definedName>
    <definedName name="__C371650" localSheetId="2">[3]資材単価!$G$60</definedName>
    <definedName name="__C371650">#REF!</definedName>
    <definedName name="__C371725" localSheetId="2">[3]資材単価!$G$61</definedName>
    <definedName name="__C371725">#REF!</definedName>
    <definedName name="__C371730" localSheetId="2">[3]資材単価!$G$62</definedName>
    <definedName name="__C371730">#REF!</definedName>
    <definedName name="__C371740" localSheetId="2">[3]資材単価!$G$63</definedName>
    <definedName name="__C371740">#REF!</definedName>
    <definedName name="__C371750" localSheetId="2">[3]資材単価!$G$64</definedName>
    <definedName name="__C371750">#REF!</definedName>
    <definedName name="__C460211" localSheetId="2">[3]資材単価!$G$107</definedName>
    <definedName name="__C460211">#REF!</definedName>
    <definedName name="__C480900" localSheetId="2">[3]資材単価!$G$114</definedName>
    <definedName name="__C480900">#REF!</definedName>
    <definedName name="__C481000" localSheetId="2">[3]資材単価!$G$115</definedName>
    <definedName name="__C481000">#REF!</definedName>
    <definedName name="__CPY1" localSheetId="2">#REF!</definedName>
    <definedName name="__CPY1">#REF!</definedName>
    <definedName name="__CPY10" localSheetId="2">#REF!</definedName>
    <definedName name="__CPY10">#REF!</definedName>
    <definedName name="__CPY11" localSheetId="2">#REF!</definedName>
    <definedName name="__CPY11">#REF!</definedName>
    <definedName name="__CPY12" localSheetId="2">#REF!</definedName>
    <definedName name="__CPY12">#REF!</definedName>
    <definedName name="__CPY13" localSheetId="2">#REF!</definedName>
    <definedName name="__CPY13">#REF!</definedName>
    <definedName name="__CPY14" localSheetId="2">#REF!</definedName>
    <definedName name="__CPY14">#REF!</definedName>
    <definedName name="__CPY15" localSheetId="2">#REF!</definedName>
    <definedName name="__CPY15">#REF!</definedName>
    <definedName name="__CPY2" localSheetId="2">#REF!</definedName>
    <definedName name="__CPY2">#REF!</definedName>
    <definedName name="__CPY3" localSheetId="2">#REF!</definedName>
    <definedName name="__CPY3">#REF!</definedName>
    <definedName name="__CPY4" localSheetId="2">#REF!</definedName>
    <definedName name="__CPY4">#REF!</definedName>
    <definedName name="__CPY5" localSheetId="2">#REF!</definedName>
    <definedName name="__CPY5">#REF!</definedName>
    <definedName name="__CPY6" localSheetId="2">#REF!</definedName>
    <definedName name="__CPY6">#REF!</definedName>
    <definedName name="__CPY7" localSheetId="2">#REF!</definedName>
    <definedName name="__CPY7">#REF!</definedName>
    <definedName name="__CPY8" localSheetId="2">#REF!</definedName>
    <definedName name="__CPY8">#REF!</definedName>
    <definedName name="__CPY9" localSheetId="2">#REF!</definedName>
    <definedName name="__CPY9">#REF!</definedName>
    <definedName name="__f1" localSheetId="2">#REF!</definedName>
    <definedName name="__f1">#REF!</definedName>
    <definedName name="__F11" localSheetId="2">#REF!</definedName>
    <definedName name="__F11">#REF!</definedName>
    <definedName name="__F12" localSheetId="2">#REF!</definedName>
    <definedName name="__F12">#REF!</definedName>
    <definedName name="__F20" localSheetId="2">#REF!</definedName>
    <definedName name="__F20">#REF!</definedName>
    <definedName name="__H1" localSheetId="2">#REF!</definedName>
    <definedName name="__H1">#REF!</definedName>
    <definedName name="__H10" localSheetId="2">#REF!</definedName>
    <definedName name="__H10">#REF!</definedName>
    <definedName name="__H11" localSheetId="2">#REF!</definedName>
    <definedName name="__H11">#REF!</definedName>
    <definedName name="__H12" localSheetId="2">#REF!</definedName>
    <definedName name="__H12">#REF!</definedName>
    <definedName name="__H13" localSheetId="2">#REF!</definedName>
    <definedName name="__H13">#REF!</definedName>
    <definedName name="__H14" localSheetId="2">#REF!</definedName>
    <definedName name="__H14">#REF!</definedName>
    <definedName name="__H15" localSheetId="2">#REF!</definedName>
    <definedName name="__H15">#REF!</definedName>
    <definedName name="__H16" localSheetId="2">#REF!</definedName>
    <definedName name="__H16">#REF!</definedName>
    <definedName name="__H17" localSheetId="2">#REF!</definedName>
    <definedName name="__H17">#REF!</definedName>
    <definedName name="__H18" localSheetId="2">#REF!</definedName>
    <definedName name="__H18">#REF!</definedName>
    <definedName name="__H19" localSheetId="2">#REF!</definedName>
    <definedName name="__H19">#REF!</definedName>
    <definedName name="__H2" localSheetId="2">#REF!</definedName>
    <definedName name="__H2">#REF!</definedName>
    <definedName name="__H20" localSheetId="2">#REF!</definedName>
    <definedName name="__H20">#REF!</definedName>
    <definedName name="__H21" localSheetId="2">#REF!</definedName>
    <definedName name="__H21">#REF!</definedName>
    <definedName name="__H22" localSheetId="2">#REF!</definedName>
    <definedName name="__H22">#REF!</definedName>
    <definedName name="__H23" localSheetId="2">#REF!</definedName>
    <definedName name="__H23">#REF!</definedName>
    <definedName name="__H24" localSheetId="2">#REF!</definedName>
    <definedName name="__H24">#REF!</definedName>
    <definedName name="__H25" localSheetId="2">#REF!</definedName>
    <definedName name="__H25">#REF!</definedName>
    <definedName name="__H26" localSheetId="2">#REF!</definedName>
    <definedName name="__H26">#REF!</definedName>
    <definedName name="__H27" localSheetId="2">#REF!</definedName>
    <definedName name="__H27">#REF!</definedName>
    <definedName name="__H28" localSheetId="2">#REF!</definedName>
    <definedName name="__H28">#REF!</definedName>
    <definedName name="__H29" localSheetId="2">#REF!</definedName>
    <definedName name="__H29">#REF!</definedName>
    <definedName name="__H3" localSheetId="2">#REF!</definedName>
    <definedName name="__H3">#REF!</definedName>
    <definedName name="__H30" localSheetId="2">#REF!</definedName>
    <definedName name="__H30">#REF!</definedName>
    <definedName name="__H31" localSheetId="2">#REF!</definedName>
    <definedName name="__H31">#REF!</definedName>
    <definedName name="__H32" localSheetId="2">#REF!</definedName>
    <definedName name="__H32">#REF!</definedName>
    <definedName name="__H33" localSheetId="2">#REF!</definedName>
    <definedName name="__H33">#REF!</definedName>
    <definedName name="__H34" localSheetId="2">#REF!</definedName>
    <definedName name="__H34">#REF!</definedName>
    <definedName name="__H35" localSheetId="2">#REF!</definedName>
    <definedName name="__H35">#REF!</definedName>
    <definedName name="__H36" localSheetId="2">#REF!</definedName>
    <definedName name="__H36">#REF!</definedName>
    <definedName name="__H37" localSheetId="2">#REF!</definedName>
    <definedName name="__H37">#REF!</definedName>
    <definedName name="__H38" localSheetId="2">#REF!</definedName>
    <definedName name="__H38">#REF!</definedName>
    <definedName name="__H39" localSheetId="2">#REF!</definedName>
    <definedName name="__H39">#REF!</definedName>
    <definedName name="__H4" localSheetId="2">#REF!</definedName>
    <definedName name="__H4">#REF!</definedName>
    <definedName name="__H40" localSheetId="2">#REF!</definedName>
    <definedName name="__H40">#REF!</definedName>
    <definedName name="__H41" localSheetId="2">#REF!</definedName>
    <definedName name="__H41">#REF!</definedName>
    <definedName name="__H42" localSheetId="2">#REF!</definedName>
    <definedName name="__H42">#REF!</definedName>
    <definedName name="__H43" localSheetId="2">#REF!</definedName>
    <definedName name="__H43">#REF!</definedName>
    <definedName name="__H44" localSheetId="2">#REF!</definedName>
    <definedName name="__H44">#REF!</definedName>
    <definedName name="__H45" localSheetId="2">#REF!</definedName>
    <definedName name="__H45">#REF!</definedName>
    <definedName name="__H5" localSheetId="2">#REF!</definedName>
    <definedName name="__H5">#REF!</definedName>
    <definedName name="__H6" localSheetId="2">#REF!</definedName>
    <definedName name="__H6">#REF!</definedName>
    <definedName name="__H7" localSheetId="2">#REF!</definedName>
    <definedName name="__H7">#REF!</definedName>
    <definedName name="__H8" localSheetId="2">#REF!</definedName>
    <definedName name="__H8">#REF!</definedName>
    <definedName name="__H9" localSheetId="2">#REF!</definedName>
    <definedName name="__H9">#REF!</definedName>
    <definedName name="__IV100000" localSheetId="2">#REF!</definedName>
    <definedName name="__IV100000">#REF!</definedName>
    <definedName name="__IV65999" localSheetId="2">#REF!</definedName>
    <definedName name="__IV65999">#REF!</definedName>
    <definedName name="__IV66666" localSheetId="2">#REF!</definedName>
    <definedName name="__IV66666">#REF!</definedName>
    <definedName name="__IV69999" localSheetId="2">#REF!</definedName>
    <definedName name="__IV69999">#REF!</definedName>
    <definedName name="__IV70000" localSheetId="2">#REF!</definedName>
    <definedName name="__IV70000">#REF!</definedName>
    <definedName name="__IV80000" localSheetId="2">#REF!</definedName>
    <definedName name="__IV80000">#REF!</definedName>
    <definedName name="__IV840000" localSheetId="2">#REF!</definedName>
    <definedName name="__IV840000">#REF!</definedName>
    <definedName name="__IV999999" localSheetId="2">#REF!</definedName>
    <definedName name="__IV999999">#REF!</definedName>
    <definedName name="__PRN1" localSheetId="2">#REF!</definedName>
    <definedName name="__PRN1">#REF!</definedName>
    <definedName name="__PRN10" localSheetId="2">#REF!</definedName>
    <definedName name="__PRN10">#REF!</definedName>
    <definedName name="__PRN11" localSheetId="2">#REF!</definedName>
    <definedName name="__PRN11">#REF!</definedName>
    <definedName name="__PRN12" localSheetId="2">#REF!</definedName>
    <definedName name="__PRN12">#REF!</definedName>
    <definedName name="__PRN13" localSheetId="2">#REF!</definedName>
    <definedName name="__PRN13">#REF!</definedName>
    <definedName name="__PRN14" localSheetId="2">#REF!</definedName>
    <definedName name="__PRN14">#REF!</definedName>
    <definedName name="__PRN15" localSheetId="2">#REF!</definedName>
    <definedName name="__PRN15">#REF!</definedName>
    <definedName name="__PRN2" localSheetId="2">#REF!</definedName>
    <definedName name="__PRN2">#REF!</definedName>
    <definedName name="__PRN3" localSheetId="2">#REF!</definedName>
    <definedName name="__PRN3">#REF!</definedName>
    <definedName name="__PRN4" localSheetId="2">#REF!</definedName>
    <definedName name="__PRN4">#REF!</definedName>
    <definedName name="__PRN5" localSheetId="2">#REF!</definedName>
    <definedName name="__PRN5">#REF!</definedName>
    <definedName name="__PRN6" localSheetId="2">#REF!</definedName>
    <definedName name="__PRN6">#REF!</definedName>
    <definedName name="__PRN7" localSheetId="2">#REF!</definedName>
    <definedName name="__PRN7">#REF!</definedName>
    <definedName name="__PRN8" localSheetId="2">#REF!</definedName>
    <definedName name="__PRN8">#REF!</definedName>
    <definedName name="__PRN9" localSheetId="2">#REF!</definedName>
    <definedName name="__PRN9">#REF!</definedName>
    <definedName name="__VLP100" localSheetId="2">#REF!</definedName>
    <definedName name="__VLP100">#REF!</definedName>
    <definedName name="__VLP125" localSheetId="2">#REF!</definedName>
    <definedName name="__VLP125">#REF!</definedName>
    <definedName name="__VLP15" localSheetId="2">#REF!</definedName>
    <definedName name="__VLP15">#REF!</definedName>
    <definedName name="__VLP150" localSheetId="2">#REF!</definedName>
    <definedName name="__VLP150">#REF!</definedName>
    <definedName name="__VLP20" localSheetId="2">#REF!</definedName>
    <definedName name="__VLP20">#REF!</definedName>
    <definedName name="__VLP25" localSheetId="2">#REF!</definedName>
    <definedName name="__VLP25">#REF!</definedName>
    <definedName name="__VLP32" localSheetId="2">#REF!</definedName>
    <definedName name="__VLP32">#REF!</definedName>
    <definedName name="__VLP40" localSheetId="2">#REF!</definedName>
    <definedName name="__VLP40">#REF!</definedName>
    <definedName name="__VLP50" localSheetId="2">#REF!</definedName>
    <definedName name="__VLP50">#REF!</definedName>
    <definedName name="__VLP65" localSheetId="2">#REF!</definedName>
    <definedName name="__VLP65">#REF!</definedName>
    <definedName name="__VLP80" localSheetId="2">#REF!</definedName>
    <definedName name="__VLP80">#REF!</definedName>
    <definedName name="_0">[5]盤労務!$AO$5</definedName>
    <definedName name="_000Check_細目">0</definedName>
    <definedName name="_000Check_別紙">0</definedName>
    <definedName name="_001科目№0" localSheetId="2">ROW([6]科目別内訳!#REF!)</definedName>
    <definedName name="_001科目№0">ROW(#REF!)</definedName>
    <definedName name="_002耐震細目№0">ROW(#REF!)</definedName>
    <definedName name="_01_001">#REF!</definedName>
    <definedName name="_01頁">"P-"</definedName>
    <definedName name="_01別紙頁">"別"</definedName>
    <definedName name="_01別単頁">"単"</definedName>
    <definedName name="_02科目初頁">1</definedName>
    <definedName name="_02別紙初頁">1</definedName>
    <definedName name="_02別紙単価初頁">1</definedName>
    <definedName name="_03行数">20</definedName>
    <definedName name="_04表題初行">1</definedName>
    <definedName name="_05初行">2</definedName>
    <definedName name="_06初列">12</definedName>
    <definedName name="＿１">#N/A</definedName>
    <definedName name="_1.衛生器具設備" localSheetId="2">#REF!</definedName>
    <definedName name="_1.衛生器具設備">#REF!</definedName>
    <definedName name="_1__123Graph_Aｸﾞﾗﾌ_1" hidden="1">#REF!</definedName>
    <definedName name="_1_基本総合_一般" localSheetId="2">[7]費率!$B$8:$F$69</definedName>
    <definedName name="_1_基本総合_一般">#REF!</definedName>
    <definedName name="_10基本総合_一般" localSheetId="2">[7]費率!$B$8:$F$69</definedName>
    <definedName name="_10基本総合_一般">#REF!</definedName>
    <definedName name="_11基本総合_改修" localSheetId="2">[7]費率!$H$8:$L$47</definedName>
    <definedName name="_11基本総合_改修">#REF!</definedName>
    <definedName name="_1A1_" localSheetId="2">#REF!</definedName>
    <definedName name="_1A1_">#REF!</definedName>
    <definedName name="_1aa2_" localSheetId="2">[2]共通費･諸経費算定表!#REF!</definedName>
    <definedName name="_1aa2_">#REF!</definedName>
    <definedName name="_1K" localSheetId="2">[8]表紙!#REF!</definedName>
    <definedName name="_1K" localSheetId="1">#REF!</definedName>
    <definedName name="_1K">#REF!</definedName>
    <definedName name="_1号" localSheetId="2">#REF!</definedName>
    <definedName name="_1号">#REF!</definedName>
    <definedName name="_2.給水設備" localSheetId="2">#REF!</definedName>
    <definedName name="_2.給水設備">#REF!</definedName>
    <definedName name="_2_" localSheetId="2">[2]共通費･諸経費算定表!#REF!</definedName>
    <definedName name="_2_">#REF!</definedName>
    <definedName name="_2__123Graph_Xｸﾞﾗﾌ_1" hidden="1">#REF!</definedName>
    <definedName name="_2_基本総合_改修" localSheetId="2">[7]費率!$H$8:$L$47</definedName>
    <definedName name="_2_基本総合_改修">#REF!</definedName>
    <definedName name="_21_14">#REF!</definedName>
    <definedName name="_2aa2_" localSheetId="2">#REF!</definedName>
    <definedName name="_2aa2_">#REF!</definedName>
    <definedName name="_2号" localSheetId="2">#REF!</definedName>
    <definedName name="_2号">#REF!</definedName>
    <definedName name="_3.排水設備" localSheetId="2">#REF!</definedName>
    <definedName name="_3.排水設備">#REF!</definedName>
    <definedName name="_3Print_Area_02" localSheetId="2">'[9]#REF'!$A$1:$AC$175</definedName>
    <definedName name="_3Print_Area_02">#REF!</definedName>
    <definedName name="_3号" localSheetId="2">#REF!</definedName>
    <definedName name="_3号">#REF!</definedName>
    <definedName name="_4.給湯設備" localSheetId="2">#REF!</definedName>
    <definedName name="_4.給湯設備">#REF!</definedName>
    <definedName name="_4Print_Area_03" localSheetId="2">#REF!</definedName>
    <definedName name="_4Print_Area_03">#REF!</definedName>
    <definedName name="_4号" localSheetId="2">#REF!</definedName>
    <definedName name="_4号">#REF!</definedName>
    <definedName name="_5.LPガス設備" localSheetId="2">#REF!</definedName>
    <definedName name="_5.LPガス設備">#REF!</definedName>
    <definedName name="_5Print_Area_04" localSheetId="2">#REF!</definedName>
    <definedName name="_5Print_Area_04">#REF!</definedName>
    <definedName name="_6.浄化槽設備" localSheetId="2">#REF!</definedName>
    <definedName name="_6.浄化槽設備">#REF!</definedName>
    <definedName name="_6kVEM_CET" localSheetId="2">[10]材料一覧!$AL:$AL</definedName>
    <definedName name="_6kVEM_CET">#REF!</definedName>
    <definedName name="_6Print_Area_05" localSheetId="2">#REF!</definedName>
    <definedName name="_6Print_Area_05">#REF!</definedName>
    <definedName name="_7.機器設備" localSheetId="2">#REF!</definedName>
    <definedName name="_7.機器設備">#REF!</definedName>
    <definedName name="_7Print_Area_06" localSheetId="2">#REF!</definedName>
    <definedName name="_7Print_Area_06">#REF!</definedName>
    <definedName name="_8.配管設備" localSheetId="2">#REF!</definedName>
    <definedName name="_8.配管設備">#REF!</definedName>
    <definedName name="_9.換気設備" localSheetId="2">#REF!</definedName>
    <definedName name="_9.換気設備">#REF!</definedName>
    <definedName name="_9W2_" localSheetId="2">#REF!</definedName>
    <definedName name="_9W2_">#REF!</definedName>
    <definedName name="_A">[5]盤労務!$AO$22</definedName>
    <definedName name="_Ａ１" localSheetId="2">'[11]代価表 '!$A$1</definedName>
    <definedName name="_A1">#REF!</definedName>
    <definedName name="_aa2" localSheetId="2">[2]共通費･諸経費算定表!#REF!</definedName>
    <definedName name="_aa2">#REF!</definedName>
    <definedName name="_all1" localSheetId="2">#REF!</definedName>
    <definedName name="_all1">#REF!</definedName>
    <definedName name="_C" localSheetId="2">[5]盤労務!$AO$29</definedName>
    <definedName name="_C">#REF!</definedName>
    <definedName name="_C300200" localSheetId="2">[12]資材単価!$I$10</definedName>
    <definedName name="_C300200">#REF!</definedName>
    <definedName name="_C303800" localSheetId="2">[12]資材単価!$I$27</definedName>
    <definedName name="_C303800">#REF!</definedName>
    <definedName name="_C370003" localSheetId="2">[12]資材単価!$I$45</definedName>
    <definedName name="_C370003">#REF!</definedName>
    <definedName name="_C370135" localSheetId="2">[12]資材単価!$I$46</definedName>
    <definedName name="_C370135">#REF!</definedName>
    <definedName name="_C370240" localSheetId="2">[12]資材単価!$I$47</definedName>
    <definedName name="_C370240">#REF!</definedName>
    <definedName name="_C370320" localSheetId="2">[12]資材単価!$I$48</definedName>
    <definedName name="_C370320">#REF!</definedName>
    <definedName name="_C370400" localSheetId="2">[12]資材単価!$I$49</definedName>
    <definedName name="_C370400">#REF!</definedName>
    <definedName name="_C370500" localSheetId="2">[12]資材単価!$I$50</definedName>
    <definedName name="_C370500">#REF!</definedName>
    <definedName name="_C370600" localSheetId="2">[12]資材単価!$I$51</definedName>
    <definedName name="_C370600">#REF!</definedName>
    <definedName name="_C370800" localSheetId="2">[12]資材単価!$I$52</definedName>
    <definedName name="_C370800">#REF!</definedName>
    <definedName name="_C371100" localSheetId="2">[12]資材単価!$I$53</definedName>
    <definedName name="_C371100">#REF!</definedName>
    <definedName name="_C371200" localSheetId="2">[12]資材単価!$I$54</definedName>
    <definedName name="_C371200">#REF!</definedName>
    <definedName name="_C371300" localSheetId="2">[12]資材単価!$I$55</definedName>
    <definedName name="_C371300">#REF!</definedName>
    <definedName name="_C371625" localSheetId="2">[12]資材単価!$I$56</definedName>
    <definedName name="_C371625">#REF!</definedName>
    <definedName name="_C371630" localSheetId="2">[12]資材単価!$I$57</definedName>
    <definedName name="_C371630">#REF!</definedName>
    <definedName name="_C371640" localSheetId="2">[12]資材単価!$I$58</definedName>
    <definedName name="_C371640">#REF!</definedName>
    <definedName name="_C371650" localSheetId="2">[12]資材単価!$I$59</definedName>
    <definedName name="_C371650">#REF!</definedName>
    <definedName name="_C371725" localSheetId="2">[12]資材単価!$I$60</definedName>
    <definedName name="_C371725">#REF!</definedName>
    <definedName name="_C371730" localSheetId="2">[12]資材単価!$I$61</definedName>
    <definedName name="_C371730">#REF!</definedName>
    <definedName name="_C371740" localSheetId="2">[12]資材単価!$I$62</definedName>
    <definedName name="_C371740">#REF!</definedName>
    <definedName name="_C371750" localSheetId="2">[12]資材単価!$I$63</definedName>
    <definedName name="_C371750">#REF!</definedName>
    <definedName name="_C460211" localSheetId="2">[12]資材単価!$I$96</definedName>
    <definedName name="_C460211">#REF!</definedName>
    <definedName name="_C480900" localSheetId="2">[12]資材単価!$I$103</definedName>
    <definedName name="_C480900">#REF!</definedName>
    <definedName name="_C481000" localSheetId="2">[12]資材単価!$I$104</definedName>
    <definedName name="_C481000">#REF!</definedName>
    <definedName name="_CPU2">#REF!</definedName>
    <definedName name="_CPU3">#REF!</definedName>
    <definedName name="_CPY1" localSheetId="2">#REF!</definedName>
    <definedName name="_CPY1">#REF!</definedName>
    <definedName name="_CPY10" localSheetId="2">#REF!</definedName>
    <definedName name="_CPY10">#REF!</definedName>
    <definedName name="_CPY11" localSheetId="2">#REF!</definedName>
    <definedName name="_CPY11">#REF!</definedName>
    <definedName name="_CPY12" localSheetId="2">#REF!</definedName>
    <definedName name="_CPY12">#REF!</definedName>
    <definedName name="_CPY13" localSheetId="2">#REF!</definedName>
    <definedName name="_CPY13">#REF!</definedName>
    <definedName name="_CPY14" localSheetId="2">#REF!</definedName>
    <definedName name="_CPY14">#REF!</definedName>
    <definedName name="_CPY15" localSheetId="2">#REF!</definedName>
    <definedName name="_CPY15">#REF!</definedName>
    <definedName name="_CPY2" localSheetId="2">#REF!</definedName>
    <definedName name="_CPY2">#REF!</definedName>
    <definedName name="_CPY3" localSheetId="2">#N/A</definedName>
    <definedName name="_CPY3">#REF!</definedName>
    <definedName name="_CPY4" localSheetId="2">#REF!</definedName>
    <definedName name="_CPY4">#REF!</definedName>
    <definedName name="_CPY5" localSheetId="2">#REF!</definedName>
    <definedName name="_CPY5">#REF!</definedName>
    <definedName name="_CPY6" localSheetId="2">#REF!</definedName>
    <definedName name="_CPY6">#REF!</definedName>
    <definedName name="_CPY7" localSheetId="2">#REF!</definedName>
    <definedName name="_CPY7">#REF!</definedName>
    <definedName name="_CPY8" localSheetId="2">#REF!</definedName>
    <definedName name="_CPY8">#REF!</definedName>
    <definedName name="_CPY9" localSheetId="2">#REF!</definedName>
    <definedName name="_CPY9">#REF!</definedName>
    <definedName name="_Dist_Values" localSheetId="2" hidden="1">#REF!</definedName>
    <definedName name="_Dist_Values" localSheetId="7" hidden="1">#REF!</definedName>
    <definedName name="_Dist_Values" localSheetId="9" hidden="1">#REF!</definedName>
    <definedName name="_Dist_Values" hidden="1">#REF!</definedName>
    <definedName name="_E" localSheetId="2">[13]複合単価!#REF!</definedName>
    <definedName name="_E">#REF!</definedName>
    <definedName name="_f1" localSheetId="2">#REF!</definedName>
    <definedName name="_f1">#REF!</definedName>
    <definedName name="_F11" localSheetId="2">#REF!</definedName>
    <definedName name="_F11">#REF!</definedName>
    <definedName name="_F12" localSheetId="2">#REF!</definedName>
    <definedName name="_F12">#REF!</definedName>
    <definedName name="_F20" localSheetId="2">#REF!</definedName>
    <definedName name="_F20">#REF!</definedName>
    <definedName name="_Fill" localSheetId="8" hidden="1">#REF!</definedName>
    <definedName name="_Fill" localSheetId="2" hidden="1">#REF!</definedName>
    <definedName name="_Fill" localSheetId="7" hidden="1">#REF!</definedName>
    <definedName name="_Fill" localSheetId="9" hidden="1">#REF!</definedName>
    <definedName name="_Fill" localSheetId="1" hidden="1">#REF!</definedName>
    <definedName name="_Fill" hidden="1">#REF!</definedName>
    <definedName name="_xlnm._FilterDatabase" localSheetId="8" hidden="1">'■細目（共通仮設）'!$A$1:$H$22</definedName>
    <definedName name="_xlnm._FilterDatabase" localSheetId="0" hidden="1">'■細目（増築）'!$B$1:$J$185</definedName>
    <definedName name="_xlnm._FilterDatabase" localSheetId="6" hidden="1">'■細目別（改修）'!$B$3:$J$374</definedName>
    <definedName name="_xlnm._FilterDatabase" localSheetId="7" hidden="1">'■別紙明細（改修）'!$B$3:$H$47</definedName>
    <definedName name="_xlnm._FilterDatabase" localSheetId="9" hidden="1">'■別紙明細（共通仮設）'!$B$3:$H$3</definedName>
    <definedName name="_xlnm._FilterDatabase" localSheetId="1" hidden="1">'■別紙明細（増築）'!$A$1:$H$60</definedName>
    <definedName name="_H" localSheetId="2">[13]複合単価!#REF!</definedName>
    <definedName name="_H">#REF!</definedName>
    <definedName name="_H1" localSheetId="2">#REF!</definedName>
    <definedName name="_H1">#REF!</definedName>
    <definedName name="_H10" localSheetId="2">#REF!</definedName>
    <definedName name="_H10">#REF!</definedName>
    <definedName name="_H11" localSheetId="2">#REF!</definedName>
    <definedName name="_H11">#REF!</definedName>
    <definedName name="_H12" localSheetId="2">#REF!</definedName>
    <definedName name="_H12">#REF!</definedName>
    <definedName name="_H13" localSheetId="2">#REF!</definedName>
    <definedName name="_H13">#REF!</definedName>
    <definedName name="_H14" localSheetId="2">#REF!</definedName>
    <definedName name="_H14">#REF!</definedName>
    <definedName name="_H15" localSheetId="2">#REF!</definedName>
    <definedName name="_H15">#REF!</definedName>
    <definedName name="_H16" localSheetId="2">#REF!</definedName>
    <definedName name="_H16">#REF!</definedName>
    <definedName name="_H17" localSheetId="2">#REF!</definedName>
    <definedName name="_H17">#REF!</definedName>
    <definedName name="_H18" localSheetId="2">#REF!</definedName>
    <definedName name="_H18">#REF!</definedName>
    <definedName name="_H19" localSheetId="2">#REF!</definedName>
    <definedName name="_H19">#REF!</definedName>
    <definedName name="_H2" localSheetId="2">#REF!</definedName>
    <definedName name="_H2">#REF!</definedName>
    <definedName name="_H20" localSheetId="2">#REF!</definedName>
    <definedName name="_H20">#REF!</definedName>
    <definedName name="_H21" localSheetId="2">#REF!</definedName>
    <definedName name="_H21">#REF!</definedName>
    <definedName name="_H22" localSheetId="2">#REF!</definedName>
    <definedName name="_H22">#REF!</definedName>
    <definedName name="_H23" localSheetId="2">#REF!</definedName>
    <definedName name="_H23">#REF!</definedName>
    <definedName name="_H24" localSheetId="2">#REF!</definedName>
    <definedName name="_H24">#REF!</definedName>
    <definedName name="_H25" localSheetId="2">#REF!</definedName>
    <definedName name="_H25">#REF!</definedName>
    <definedName name="_H26" localSheetId="2">#REF!</definedName>
    <definedName name="_H26">#REF!</definedName>
    <definedName name="_H27" localSheetId="2">#REF!</definedName>
    <definedName name="_H27">#REF!</definedName>
    <definedName name="_H28" localSheetId="2">#REF!</definedName>
    <definedName name="_H28">#REF!</definedName>
    <definedName name="_H29" localSheetId="2">#REF!</definedName>
    <definedName name="_H29">#REF!</definedName>
    <definedName name="_H3" localSheetId="2">#REF!</definedName>
    <definedName name="_H3">#REF!</definedName>
    <definedName name="_H30" localSheetId="2">#REF!</definedName>
    <definedName name="_H30">#REF!</definedName>
    <definedName name="_H31" localSheetId="2">#REF!</definedName>
    <definedName name="_H31">#REF!</definedName>
    <definedName name="_H32" localSheetId="2">#REF!</definedName>
    <definedName name="_H32">#REF!</definedName>
    <definedName name="_H33" localSheetId="2">#REF!</definedName>
    <definedName name="_H33">#REF!</definedName>
    <definedName name="_H34" localSheetId="2">#REF!</definedName>
    <definedName name="_H34">#REF!</definedName>
    <definedName name="_H35" localSheetId="2">#REF!</definedName>
    <definedName name="_H35">#REF!</definedName>
    <definedName name="_H36" localSheetId="2">#REF!</definedName>
    <definedName name="_H36">#REF!</definedName>
    <definedName name="_H37" localSheetId="2">#REF!</definedName>
    <definedName name="_H37">#REF!</definedName>
    <definedName name="_H38" localSheetId="2">#REF!</definedName>
    <definedName name="_H38">#REF!</definedName>
    <definedName name="_H39" localSheetId="2">#REF!</definedName>
    <definedName name="_H39">#REF!</definedName>
    <definedName name="_H4" localSheetId="2">#REF!</definedName>
    <definedName name="_H4">#REF!</definedName>
    <definedName name="_H40" localSheetId="2">#REF!</definedName>
    <definedName name="_H40">#REF!</definedName>
    <definedName name="_H41" localSheetId="2">#REF!</definedName>
    <definedName name="_H41">#REF!</definedName>
    <definedName name="_H42" localSheetId="2">#REF!</definedName>
    <definedName name="_H42">#REF!</definedName>
    <definedName name="_H43" localSheetId="2">#REF!</definedName>
    <definedName name="_H43">#REF!</definedName>
    <definedName name="_H44" localSheetId="2">#REF!</definedName>
    <definedName name="_H44">#REF!</definedName>
    <definedName name="_H45" localSheetId="2">#REF!</definedName>
    <definedName name="_H45">#REF!</definedName>
    <definedName name="_H5" localSheetId="2">#REF!</definedName>
    <definedName name="_H5">#REF!</definedName>
    <definedName name="_H6" localSheetId="2">#REF!</definedName>
    <definedName name="_H6">#REF!</definedName>
    <definedName name="_H7" localSheetId="2">#REF!</definedName>
    <definedName name="_H7">#REF!</definedName>
    <definedName name="_H8" localSheetId="2">#REF!</definedName>
    <definedName name="_H8">#REF!</definedName>
    <definedName name="_H9" localSheetId="2">#REF!</definedName>
    <definedName name="_H9">#REF!</definedName>
    <definedName name="_ITV2">#REF!</definedName>
    <definedName name="_ITV3">#REF!</definedName>
    <definedName name="_IV100000" localSheetId="2">#REF!</definedName>
    <definedName name="_IV100000">#REF!</definedName>
    <definedName name="_iv65555">#REF!</definedName>
    <definedName name="_IV65999" localSheetId="2">#REF!</definedName>
    <definedName name="_IV65999">#REF!</definedName>
    <definedName name="_IV66666" localSheetId="2">#REF!</definedName>
    <definedName name="_IV66666">#REF!</definedName>
    <definedName name="_IV69999" localSheetId="2">#REF!</definedName>
    <definedName name="_IV69999">#REF!</definedName>
    <definedName name="_IV70000" localSheetId="2">#REF!</definedName>
    <definedName name="_IV70000">#REF!</definedName>
    <definedName name="_IV80000" localSheetId="2">#REF!</definedName>
    <definedName name="_IV80000">#REF!</definedName>
    <definedName name="_IV840000" localSheetId="2">#REF!</definedName>
    <definedName name="_IV840000">#REF!</definedName>
    <definedName name="_IV999999" localSheetId="2">#REF!</definedName>
    <definedName name="_IV999999">#REF!</definedName>
    <definedName name="_Key1" localSheetId="2" hidden="1">#REF!</definedName>
    <definedName name="_Key1" localSheetId="7" hidden="1">#REF!</definedName>
    <definedName name="_Key1" localSheetId="9" hidden="1">#REF!</definedName>
    <definedName name="_Key1" hidden="1">#REF!</definedName>
    <definedName name="_Key2" localSheetId="2" hidden="1">#REF!</definedName>
    <definedName name="_Key2" localSheetId="7" hidden="1">#REF!</definedName>
    <definedName name="_Key2" localSheetId="9" hidden="1">#REF!</definedName>
    <definedName name="_Key2" hidden="1">#REF!</definedName>
    <definedName name="_LGS65" localSheetId="2">[14]金属工事!$B$4</definedName>
    <definedName name="_LGS65">#REF!</definedName>
    <definedName name="_ＬＰ２">#REF!</definedName>
    <definedName name="_LPG2">#REF!</definedName>
    <definedName name="_LPG3">#REF!</definedName>
    <definedName name="_M" localSheetId="2">[5]盤労務!$AO$16</definedName>
    <definedName name="_M">#REF!</definedName>
    <definedName name="_M65555">#REF!</definedName>
    <definedName name="_Order1" hidden="1">255</definedName>
    <definedName name="_Order2" hidden="1">0</definedName>
    <definedName name="_P" localSheetId="2">[5]盤労務!$AO$27</definedName>
    <definedName name="_P">#REF!</definedName>
    <definedName name="_Parse_In" localSheetId="2" hidden="1">#REF!</definedName>
    <definedName name="_Parse_In" localSheetId="7" hidden="1">#REF!</definedName>
    <definedName name="_Parse_In" localSheetId="9" hidden="1">#REF!</definedName>
    <definedName name="_Parse_In" hidden="1">#REF!</definedName>
    <definedName name="_Parse_Out" localSheetId="2" hidden="1">#REF!</definedName>
    <definedName name="_Parse_Out" hidden="1">#REF!</definedName>
    <definedName name="_PPAG" localSheetId="2">#REF!</definedName>
    <definedName name="_PPAG">#REF!</definedName>
    <definedName name="_PRN1" localSheetId="2">#N/A</definedName>
    <definedName name="_PRN1">#REF!</definedName>
    <definedName name="_PRN10" localSheetId="2">#REF!</definedName>
    <definedName name="_PRN10">#REF!</definedName>
    <definedName name="_PRN11" localSheetId="2">#REF!</definedName>
    <definedName name="_PRN11">#REF!</definedName>
    <definedName name="_PRN12" localSheetId="2">#REF!</definedName>
    <definedName name="_PRN12">#REF!</definedName>
    <definedName name="_PRN13" localSheetId="2">#REF!</definedName>
    <definedName name="_PRN13">#REF!</definedName>
    <definedName name="_PRN14" localSheetId="2">#REF!</definedName>
    <definedName name="_PRN14">#REF!</definedName>
    <definedName name="_PRN15" localSheetId="2">#REF!</definedName>
    <definedName name="_PRN15">#REF!</definedName>
    <definedName name="_PRN2" localSheetId="2">#REF!</definedName>
    <definedName name="_PRN2">#REF!</definedName>
    <definedName name="_PRN3" localSheetId="2">#REF!</definedName>
    <definedName name="_PRN3">#REF!</definedName>
    <definedName name="_PRN4" localSheetId="2">#REF!</definedName>
    <definedName name="_PRN4">#REF!</definedName>
    <definedName name="_PRN5" localSheetId="2">#REF!</definedName>
    <definedName name="_PRN5">#REF!</definedName>
    <definedName name="_PRN6" localSheetId="2">#REF!</definedName>
    <definedName name="_PRN6">#REF!</definedName>
    <definedName name="_PRN7" localSheetId="2">#REF!</definedName>
    <definedName name="_PRN7">#REF!</definedName>
    <definedName name="_PRN8" localSheetId="2">#REF!</definedName>
    <definedName name="_PRN8">#REF!</definedName>
    <definedName name="_PRN9" localSheetId="2">#REF!</definedName>
    <definedName name="_PRN9">#REF!</definedName>
    <definedName name="_R" localSheetId="2">[5]盤労務!$AO$5</definedName>
    <definedName name="_R">#REF!</definedName>
    <definedName name="_Regression_Int" hidden="1">1</definedName>
    <definedName name="_S" localSheetId="2">[13]複合単価!#REF!</definedName>
    <definedName name="_S">#REF!</definedName>
    <definedName name="_Sort" localSheetId="2" hidden="1">#REF!</definedName>
    <definedName name="_Sort" localSheetId="7" hidden="1">#REF!</definedName>
    <definedName name="_Sort" localSheetId="9" hidden="1">#REF!</definedName>
    <definedName name="_Sort" hidden="1">#REF!</definedName>
    <definedName name="_T" localSheetId="2">[13]複合単価!#REF!</definedName>
    <definedName name="_T">#REF!</definedName>
    <definedName name="_Table2_In1" hidden="1">#REF!</definedName>
    <definedName name="_U" localSheetId="2">[13]複合単価!#REF!</definedName>
    <definedName name="_U">#REF!</definedName>
    <definedName name="_V" localSheetId="2">[13]複合単価!#REF!</definedName>
    <definedName name="_V">#REF!</definedName>
    <definedName name="_VLP100" localSheetId="2">#REF!</definedName>
    <definedName name="_VLP100">#REF!</definedName>
    <definedName name="_VLP125" localSheetId="2">#REF!</definedName>
    <definedName name="_VLP125">#REF!</definedName>
    <definedName name="_VLP15" localSheetId="2">#REF!</definedName>
    <definedName name="_VLP15">#REF!</definedName>
    <definedName name="_VLP150" localSheetId="2">#REF!</definedName>
    <definedName name="_VLP150">#REF!</definedName>
    <definedName name="_VLP20" localSheetId="2">#REF!</definedName>
    <definedName name="_VLP20">#REF!</definedName>
    <definedName name="_VLP25" localSheetId="2">#REF!</definedName>
    <definedName name="_VLP25">#REF!</definedName>
    <definedName name="_VLP32" localSheetId="2">#REF!</definedName>
    <definedName name="_VLP32">#REF!</definedName>
    <definedName name="_VLP40" localSheetId="2">#REF!</definedName>
    <definedName name="_VLP40">#REF!</definedName>
    <definedName name="_VLP50" localSheetId="2">#REF!</definedName>
    <definedName name="_VLP50">#REF!</definedName>
    <definedName name="_VLP65" localSheetId="2">#REF!</definedName>
    <definedName name="_VLP65">#REF!</definedName>
    <definedName name="_VLP80" localSheetId="2">#REF!</definedName>
    <definedName name="_VLP80">#REF!</definedName>
    <definedName name="_W" localSheetId="2">[13]複合単価!#REF!</definedName>
    <definedName name="_W">#REF!</definedName>
    <definedName name="_W2" localSheetId="2">#REF!</definedName>
    <definedName name="_W2">#REF!</definedName>
    <definedName name="_X" localSheetId="2">[15]電灯負荷!#REF!</definedName>
    <definedName name="_X">#REF!</definedName>
    <definedName name="_Y" localSheetId="2">[13]複合単価!#REF!</definedName>
    <definedName name="_Y">#REF!</definedName>
    <definedName name="_基本総合_一般" localSheetId="2">[7]費率!$B$8:$F$69</definedName>
    <definedName name="_基本総合_一般">#REF!</definedName>
    <definedName name="_基本総合_改修" localSheetId="2">[7]費率!$H$8:$L$47</definedName>
    <definedName name="_基本総合_改修">#REF!</definedName>
    <definedName name="_共通仮設費小計" localSheetId="2">'[16]設計書(内渡付)'!$I$125</definedName>
    <definedName name="_共通仮設費小計">#REF!</definedName>
    <definedName name="\0" localSheetId="2">#REF!</definedName>
    <definedName name="\0">#REF!</definedName>
    <definedName name="\a" localSheetId="2">#N/A</definedName>
    <definedName name="\a">#REF!</definedName>
    <definedName name="\b" localSheetId="2">#REF!</definedName>
    <definedName name="\b">#REF!</definedName>
    <definedName name="\C" localSheetId="2">#REF!</definedName>
    <definedName name="\C" localSheetId="1">#REF!</definedName>
    <definedName name="\C">#REF!</definedName>
    <definedName name="\D" localSheetId="2">#REF!</definedName>
    <definedName name="\d">#REF!</definedName>
    <definedName name="\E" localSheetId="2">#REF!</definedName>
    <definedName name="\E" localSheetId="1">#REF!</definedName>
    <definedName name="\E">#REF!</definedName>
    <definedName name="\f" localSheetId="2">#REF!</definedName>
    <definedName name="\f">#REF!</definedName>
    <definedName name="\g" localSheetId="2">#REF!</definedName>
    <definedName name="\g">#REF!</definedName>
    <definedName name="\H" localSheetId="2">#REF!</definedName>
    <definedName name="\H" localSheetId="1">#REF!</definedName>
    <definedName name="\H">#REF!</definedName>
    <definedName name="\i" localSheetId="2">#REF!</definedName>
    <definedName name="\i">#REF!</definedName>
    <definedName name="\k" localSheetId="2">#REF!</definedName>
    <definedName name="\k">#REF!</definedName>
    <definedName name="\l" localSheetId="2">#REF!</definedName>
    <definedName name="\l">#REF!</definedName>
    <definedName name="\M" localSheetId="2">#REF!</definedName>
    <definedName name="\M" localSheetId="1">#REF!</definedName>
    <definedName name="\M">#REF!</definedName>
    <definedName name="\n" localSheetId="2">#REF!</definedName>
    <definedName name="\n">#REF!</definedName>
    <definedName name="\o" localSheetId="2">#REF!</definedName>
    <definedName name="\o">#REF!</definedName>
    <definedName name="\p" localSheetId="2">#REF!</definedName>
    <definedName name="\P" localSheetId="1">#REF!</definedName>
    <definedName name="\P">#REF!</definedName>
    <definedName name="\P101">#REF!</definedName>
    <definedName name="\q">#N/A</definedName>
    <definedName name="\R" localSheetId="2">#REF!</definedName>
    <definedName name="\R" localSheetId="1">#REF!</definedName>
    <definedName name="\R">#REF!</definedName>
    <definedName name="\S" localSheetId="2">#REF!</definedName>
    <definedName name="\S" localSheetId="1">#REF!</definedName>
    <definedName name="\S">#REF!</definedName>
    <definedName name="\T" localSheetId="2">#REF!</definedName>
    <definedName name="\T" localSheetId="1">#REF!</definedName>
    <definedName name="\T">#REF!</definedName>
    <definedName name="\U" localSheetId="2">#REF!</definedName>
    <definedName name="\U" localSheetId="1">#REF!</definedName>
    <definedName name="\U">#REF!</definedName>
    <definedName name="\V" localSheetId="2">#REF!</definedName>
    <definedName name="\V" localSheetId="1">#REF!</definedName>
    <definedName name="\V">#REF!</definedName>
    <definedName name="\w" localSheetId="2">#REF!</definedName>
    <definedName name="\W" localSheetId="1">#REF!</definedName>
    <definedName name="\W">#REF!</definedName>
    <definedName name="\ww">#REF!</definedName>
    <definedName name="\X" localSheetId="2">#REF!</definedName>
    <definedName name="\X" localSheetId="1">#REF!</definedName>
    <definedName name="\X">#REF!</definedName>
    <definedName name="\Y" localSheetId="2">#REF!</definedName>
    <definedName name="\Y" localSheetId="1">#REF!</definedName>
    <definedName name="\Y">#REF!</definedName>
    <definedName name="\z" localSheetId="2">#N/A</definedName>
    <definedName name="\z">#REF!</definedName>
    <definedName name="\複単" localSheetId="2">[17]ガラリ!#REF!</definedName>
    <definedName name="\複単" localSheetId="1">#REF!</definedName>
    <definedName name="\複単">#REF!</definedName>
    <definedName name="①" localSheetId="2">#REF!</definedName>
    <definedName name="①">#REF!</definedName>
    <definedName name="①ａ" localSheetId="2">'[18]Ａ－１'!$D$30</definedName>
    <definedName name="①ａ">#REF!</definedName>
    <definedName name="①ｃ" localSheetId="2">'[18]Ａ－１'!$E$30</definedName>
    <definedName name="①ｃ">#REF!</definedName>
    <definedName name="①ｅ" localSheetId="2">'[18]Ａ－１'!$F$23</definedName>
    <definedName name="①ｅ">#REF!</definedName>
    <definedName name="①ｆ" localSheetId="2">'[18]Ａ－１'!$F$28</definedName>
    <definedName name="①ｆ">#REF!</definedName>
    <definedName name="①ｇ" localSheetId="2">'[18]Ａ－１'!$F$8</definedName>
    <definedName name="①ｇ">#REF!</definedName>
    <definedName name="②" localSheetId="2">'[18]Ａ－２'!$D$6</definedName>
    <definedName name="②">#REF!</definedName>
    <definedName name="②ａ" localSheetId="2">'[18]Ａ－１'!$G$30</definedName>
    <definedName name="②ａ">#REF!</definedName>
    <definedName name="②ｃ" localSheetId="2">'[18]Ａ－１'!$H$30</definedName>
    <definedName name="②ｃ">#REF!</definedName>
    <definedName name="②ｅ" localSheetId="2">'[18]Ａ－１'!$I$23</definedName>
    <definedName name="②ｅ">#REF!</definedName>
    <definedName name="②ｆ" localSheetId="2">'[18]Ａ－１'!$I$28</definedName>
    <definedName name="②ｆ">#REF!</definedName>
    <definedName name="②ｇ" localSheetId="2">'[18]Ａ－１'!$I$8</definedName>
    <definedName name="②ｇ">#REF!</definedName>
    <definedName name="⑧" localSheetId="2">'[18]Ａ－２'!$D$19</definedName>
    <definedName name="⑧">#REF!</definedName>
    <definedName name="⑫" localSheetId="2">'[18]Ａ－２'!$D$30</definedName>
    <definedName name="⑫">#REF!</definedName>
    <definedName name="⑱" localSheetId="2">'[18]Ａ－２'!$D$44</definedName>
    <definedName name="⑱">#REF!</definedName>
    <definedName name="Ⅰ期頭">[19]工事概要!$F$4</definedName>
    <definedName name="Ａ" localSheetId="2">#REF!</definedName>
    <definedName name="a">#REF!</definedName>
    <definedName name="A_直接仮設" localSheetId="2">#REF!</definedName>
    <definedName name="A_直接仮設">#REF!</definedName>
    <definedName name="A000_直接工事費" localSheetId="2">#REF!</definedName>
    <definedName name="A000_直接工事費">#REF!</definedName>
    <definedName name="A100_24号館改修" localSheetId="2">#REF!</definedName>
    <definedName name="A100_24号館改修">#REF!</definedName>
    <definedName name="A101_直接仮設工事" localSheetId="2">#REF!</definedName>
    <definedName name="A101_直接仮設工事">#REF!</definedName>
    <definedName name="A102_土工事" localSheetId="2">#REF!</definedName>
    <definedName name="A102_土工事">#REF!</definedName>
    <definedName name="A103_地業工事" localSheetId="2">#REF!</definedName>
    <definedName name="A103_地業工事">#REF!</definedName>
    <definedName name="A104_鉄筋工事" localSheetId="2">#REF!</definedName>
    <definedName name="A104_鉄筋工事">#REF!</definedName>
    <definedName name="A105_コンクリート工事" localSheetId="2">#REF!</definedName>
    <definedName name="A105_コンクリート工事">#REF!</definedName>
    <definedName name="A106_鉄骨工事" localSheetId="2">#REF!</definedName>
    <definedName name="A106_鉄骨工事">#REF!</definedName>
    <definedName name="A107_耐震補強工事" localSheetId="2">#REF!</definedName>
    <definedName name="A107_耐震補強工事">#REF!</definedName>
    <definedName name="A108_既製コンクリート工事" localSheetId="2">#REF!</definedName>
    <definedName name="A108_既製コンクリート工事">#REF!</definedName>
    <definedName name="A109_防水工事" localSheetId="2">#REF!</definedName>
    <definedName name="A109_防水工事">#REF!</definedName>
    <definedName name="A110_石工事" localSheetId="2">#REF!</definedName>
    <definedName name="A110_石工事">#REF!</definedName>
    <definedName name="A111_タイル工事" localSheetId="2">#REF!</definedName>
    <definedName name="A111_タイル工事">#REF!</definedName>
    <definedName name="A113_屋根及びとい工事" localSheetId="2">#REF!</definedName>
    <definedName name="A113_屋根及びとい工事">#REF!</definedName>
    <definedName name="A114_金属工事" localSheetId="2">#REF!</definedName>
    <definedName name="A114_金属工事">#REF!</definedName>
    <definedName name="A115_左官工事" localSheetId="2">#REF!</definedName>
    <definedName name="A115_左官工事">#REF!</definedName>
    <definedName name="A116_建具工事" localSheetId="2">#REF!</definedName>
    <definedName name="A116_建具工事">#REF!</definedName>
    <definedName name="A11601_アルミニウム製建具" localSheetId="2">#REF!</definedName>
    <definedName name="A11601_アルミニウム製建具">#REF!</definedName>
    <definedName name="A11602_鋼製建具" localSheetId="2">#REF!</definedName>
    <definedName name="A11602_鋼製建具">#REF!</definedName>
    <definedName name="A11603_鋼製軽量建具" localSheetId="2">#REF!</definedName>
    <definedName name="A11603_鋼製軽量建具">#REF!</definedName>
    <definedName name="A11604_ステンレス製建具" localSheetId="2">#REF!</definedName>
    <definedName name="A11604_ステンレス製建具">#REF!</definedName>
    <definedName name="A11605_重量シャッター" localSheetId="2">#REF!</definedName>
    <definedName name="A11605_重量シャッター">#REF!</definedName>
    <definedName name="A11606_可動間仕切" localSheetId="2">#REF!</definedName>
    <definedName name="A11606_可動間仕切">#REF!</definedName>
    <definedName name="A11607_移動間仕切" localSheetId="2">#REF!</definedName>
    <definedName name="A11607_移動間仕切">#REF!</definedName>
    <definedName name="A11608_トイレブース" localSheetId="2">#REF!</definedName>
    <definedName name="A11608_トイレブース">#REF!</definedName>
    <definedName name="A11609_硝子" localSheetId="2">#REF!</definedName>
    <definedName name="A11609_硝子">#REF!</definedName>
    <definedName name="A118_塗装工事" localSheetId="2">#REF!</definedName>
    <definedName name="A118_塗装工事">#REF!</definedName>
    <definedName name="A119_内装工事" localSheetId="2">#REF!</definedName>
    <definedName name="A119_内装工事">#REF!</definedName>
    <definedName name="A120_ユニット及びその他工事" localSheetId="2">#REF!</definedName>
    <definedName name="A120_ユニット及びその他工事">#REF!</definedName>
    <definedName name="A122_舗装工事" localSheetId="2">#REF!</definedName>
    <definedName name="A122_舗装工事">#REF!</definedName>
    <definedName name="A124_既設撤去工事" localSheetId="2">#REF!</definedName>
    <definedName name="A124_既設撤去工事">#REF!</definedName>
    <definedName name="aa" localSheetId="2">#REF!</definedName>
    <definedName name="aa">#REF!</definedName>
    <definedName name="aaa" localSheetId="2">#REF!</definedName>
    <definedName name="aaa" localSheetId="1">#REF!</definedName>
    <definedName name="aaa">#REF!</definedName>
    <definedName name="aaaa" localSheetId="2" hidden="1">[20]RB数表!#REF!</definedName>
    <definedName name="aaaa" hidden="1">#REF!</definedName>
    <definedName name="aaaa1" localSheetId="2" hidden="1">[20]RB数表!#REF!</definedName>
    <definedName name="aaaa1" hidden="1">#REF!</definedName>
    <definedName name="aaaaa" localSheetId="2" hidden="1">[21]数量表!#REF!</definedName>
    <definedName name="aaaaa" hidden="1">#REF!</definedName>
    <definedName name="aaaaAaa" localSheetId="2">[22]細目!#REF!</definedName>
    <definedName name="aaaaAaa" localSheetId="1">#REF!</definedName>
    <definedName name="aaaaAaa">#REF!</definedName>
    <definedName name="aab">#REF!</definedName>
    <definedName name="aac">#REF!</definedName>
    <definedName name="aad">'[23]1山村'!#REF!</definedName>
    <definedName name="aaf">#REF!</definedName>
    <definedName name="aam">#REF!</definedName>
    <definedName name="aan">#REF!</definedName>
    <definedName name="aaq">#REF!</definedName>
    <definedName name="aas">#REF!</definedName>
    <definedName name="aav">[24]!マクロ終了</definedName>
    <definedName name="aax">[25]!マクロ終了</definedName>
    <definedName name="aaz">#REF!</definedName>
    <definedName name="AB" localSheetId="2">[26]電気４!#REF!</definedName>
    <definedName name="AB">#REF!</definedName>
    <definedName name="AB1601..AB1602_" localSheetId="2">[17]ガラリ!#REF!</definedName>
    <definedName name="AB1601..AB1602_" localSheetId="1">#REF!</definedName>
    <definedName name="AB1601..AB1602_">#REF!</definedName>
    <definedName name="abc" localSheetId="2">'[27]ブレ－スアンカ－集'!#REF!</definedName>
    <definedName name="abc">#REF!</definedName>
    <definedName name="abcd" localSheetId="2">'[27]ブレ－スアンカ－集'!#REF!</definedName>
    <definedName name="abcd">#REF!</definedName>
    <definedName name="AC" localSheetId="2">#REF!</definedName>
    <definedName name="AC">#REF!</definedName>
    <definedName name="ad" localSheetId="2">#REF!</definedName>
    <definedName name="ad">#REF!</definedName>
    <definedName name="adS" localSheetId="2">#REF!</definedName>
    <definedName name="adS">#REF!</definedName>
    <definedName name="AE" localSheetId="2">[26]電気２!#REF!</definedName>
    <definedName name="AE">#REF!</definedName>
    <definedName name="af" localSheetId="2">#REF!</definedName>
    <definedName name="AF">#REF!</definedName>
    <definedName name="ag" localSheetId="2">#REF!</definedName>
    <definedName name="AG">#REF!</definedName>
    <definedName name="ah" localSheetId="2">#REF!</definedName>
    <definedName name="AH">#REF!</definedName>
    <definedName name="AI" localSheetId="2">[26]電気３!#REF!</definedName>
    <definedName name="AI">#REF!</definedName>
    <definedName name="aj" localSheetId="2">#REF!</definedName>
    <definedName name="AJ">#REF!</definedName>
    <definedName name="ak">#REF!</definedName>
    <definedName name="al">[23]!マクロ終了</definedName>
    <definedName name="all" localSheetId="2">#REF!</definedName>
    <definedName name="all">#REF!</definedName>
    <definedName name="aq">#REF!</definedName>
    <definedName name="ar">[23]!マクロ終了</definedName>
    <definedName name="Area" localSheetId="2">#REF!</definedName>
    <definedName name="Area">#REF!</definedName>
    <definedName name="as" localSheetId="2">#REF!</definedName>
    <definedName name="AS">#REF!</definedName>
    <definedName name="at">[28]!マクロ終了</definedName>
    <definedName name="au">#REF!</definedName>
    <definedName name="av">#REF!</definedName>
    <definedName name="ax" hidden="1">#REF!</definedName>
    <definedName name="AXX" hidden="1">#REF!</definedName>
    <definedName name="ay">[25]!マクロ終了</definedName>
    <definedName name="az" hidden="1">#REF!</definedName>
    <definedName name="AZZ" hidden="1">#REF!</definedName>
    <definedName name="A数量・係数入力シート" localSheetId="2">#REF!</definedName>
    <definedName name="A数量・係数入力シート">#REF!</definedName>
    <definedName name="ｂ" localSheetId="2">#REF!</definedName>
    <definedName name="ｂ">#REF!</definedName>
    <definedName name="B_荷揚運搬" localSheetId="2">#REF!</definedName>
    <definedName name="B_荷揚運搬">#REF!</definedName>
    <definedName name="B000_共通費" localSheetId="2">#REF!</definedName>
    <definedName name="B000_共通費">#REF!</definedName>
    <definedName name="BB" localSheetId="2" hidden="1">[29]RB数表!#REF!</definedName>
    <definedName name="BB" hidden="1">#REF!</definedName>
    <definedName name="ｂｃｆｇ" localSheetId="2">#REF!</definedName>
    <definedName name="ｂｃｆｇ">#REF!</definedName>
    <definedName name="ｂｃｖｂ" localSheetId="2">[30]電気４!#REF!</definedName>
    <definedName name="ｂｃｖｂ">#REF!</definedName>
    <definedName name="ｂｆｄ" localSheetId="2">#REF!</definedName>
    <definedName name="ｂｆｄ">#REF!</definedName>
    <definedName name="ｂｆｄｂｆ" localSheetId="2">[30]電気２!#REF!</definedName>
    <definedName name="ｂｆｄｂｆ">#REF!</definedName>
    <definedName name="ｂｇｆｓｄｂｆ" localSheetId="2">#REF!</definedName>
    <definedName name="ｂｇｆｓｄｂｆ">#REF!</definedName>
    <definedName name="ｂｇｇｓ" localSheetId="2">#REF!</definedName>
    <definedName name="ｂｇｇｓ">#REF!</definedName>
    <definedName name="ｂｇｒｂ" localSheetId="2">[30]電気２!#REF!</definedName>
    <definedName name="ｂｇｒｂ">#REF!</definedName>
    <definedName name="BR" localSheetId="2">[30]電気４!#REF!</definedName>
    <definedName name="BR">#REF!</definedName>
    <definedName name="ｂｒｂｔｇｔｆ" localSheetId="2">[30]電気４!#REF!</definedName>
    <definedName name="ｂｒｂｔｇｔｆ">#REF!</definedName>
    <definedName name="ｂｓｆｂｓｆ" localSheetId="2">#REF!</definedName>
    <definedName name="ｂｓｆｂｓｆ">#REF!</definedName>
    <definedName name="BuiltIn_Print_Area___0" localSheetId="2">#REF!</definedName>
    <definedName name="BuiltIn_Print_Area___0">#REF!</definedName>
    <definedName name="Bukka" localSheetId="2">#REF!</definedName>
    <definedName name="Bukka">#REF!</definedName>
    <definedName name="ｂｖｃｂ" localSheetId="2">#REF!</definedName>
    <definedName name="ｂｖｃｂ">#REF!</definedName>
    <definedName name="ｂｖｃｇｆ" localSheetId="2">#REF!</definedName>
    <definedName name="ｂｖｃｇｆ">#REF!</definedName>
    <definedName name="ｂｖｓｂｆｓ" localSheetId="2">[30]電気２!#REF!</definedName>
    <definedName name="ｂｖｓｂｆｓ">#REF!</definedName>
    <definedName name="ｂふぁｂｖｄ" localSheetId="2">#REF!</definedName>
    <definedName name="ｂふぁｂｖｄ">#REF!</definedName>
    <definedName name="B数量・単価入力シート" localSheetId="2">#REF!</definedName>
    <definedName name="B数量・単価入力シート">#REF!</definedName>
    <definedName name="C_">[31]設計書!#REF!</definedName>
    <definedName name="ccc" localSheetId="2" hidden="1">[29]RB数表!#REF!</definedName>
    <definedName name="ccc" hidden="1">#REF!</definedName>
    <definedName name="CCPU">#REF!</definedName>
    <definedName name="ＣＧ" localSheetId="2">'[18]Ａ－２'!$D$36</definedName>
    <definedName name="ＣＧ">#REF!</definedName>
    <definedName name="cip">[32]CIP!$B$7:$T$8</definedName>
    <definedName name="cipはつり補修">[32]CIP!$B$23:$T$24</definedName>
    <definedName name="cip継手">[32]CIP!$B$11:$T$12</definedName>
    <definedName name="cip支持金物">[32]CIP!$B$15:$T$16</definedName>
    <definedName name="cip配管工">[32]CIP!$B$19:$T$20</definedName>
    <definedName name="cip列">[32]CIP!$B$5:$T$6</definedName>
    <definedName name="CONO" localSheetId="2">[33]表!$N$4:$O$66</definedName>
    <definedName name="CONO">#REF!</definedName>
    <definedName name="CPU">#REF!</definedName>
    <definedName name="CPYE" localSheetId="2">#REF!</definedName>
    <definedName name="CPYE">#REF!</definedName>
    <definedName name="CPYM" localSheetId="2">#REF!</definedName>
    <definedName name="CPYM">#REF!</definedName>
    <definedName name="_xlnm.Criteria" localSheetId="2">#REF!</definedName>
    <definedName name="_xlnm.Criteria">#REF!</definedName>
    <definedName name="Criteria_MI" localSheetId="2">#REF!</definedName>
    <definedName name="Criteria_MI">#REF!</definedName>
    <definedName name="Criteria1" localSheetId="2">[34]細目!#REF!</definedName>
    <definedName name="Criteria1" localSheetId="1">#REF!</definedName>
    <definedName name="Criteria1">#REF!</definedName>
    <definedName name="CV" localSheetId="2">[10]材料一覧!$CH:$CH</definedName>
    <definedName name="CV">#REF!</definedName>
    <definedName name="CVV" localSheetId="2">[10]材料一覧!$CI:$CI</definedName>
    <definedName name="CVV">#REF!</definedName>
    <definedName name="ｃｖｘ" localSheetId="2">[30]電気４!#REF!</definedName>
    <definedName name="ｃｖｘ">#REF!</definedName>
    <definedName name="ｃｚ" localSheetId="2">[30]電気２!#REF!</definedName>
    <definedName name="ｃｚ">#REF!</definedName>
    <definedName name="ｃｚｃｘｚ" localSheetId="2">[30]電気３!#REF!</definedName>
    <definedName name="ｃｚｃｘｚ">#REF!</definedName>
    <definedName name="C複合単価表" localSheetId="2">#REF!</definedName>
    <definedName name="C複合単価表">#REF!</definedName>
    <definedName name="d" localSheetId="2">#REF!</definedName>
    <definedName name="D" localSheetId="1">#REF!</definedName>
    <definedName name="D">#REF!</definedName>
    <definedName name="D10W" localSheetId="2">#REF!</definedName>
    <definedName name="D10W">#REF!</definedName>
    <definedName name="D13W" localSheetId="2">#REF!</definedName>
    <definedName name="D13W">#REF!</definedName>
    <definedName name="D16W" localSheetId="2">#REF!</definedName>
    <definedName name="D16W">#REF!</definedName>
    <definedName name="D19W" localSheetId="2">#REF!</definedName>
    <definedName name="D19W">#REF!</definedName>
    <definedName name="d20w" localSheetId="2">'[35]5号  小集-1～2'!#REF!</definedName>
    <definedName name="d20w">#REF!</definedName>
    <definedName name="D22W" localSheetId="2">#REF!</definedName>
    <definedName name="D22W">#REF!</definedName>
    <definedName name="D25W" localSheetId="2">#REF!</definedName>
    <definedName name="D25W">#REF!</definedName>
    <definedName name="Daika" localSheetId="2">#REF!</definedName>
    <definedName name="Daika">#REF!</definedName>
    <definedName name="Daika_kingaku" localSheetId="2">#REF!</definedName>
    <definedName name="Daika_kingaku">#REF!</definedName>
    <definedName name="DATA" localSheetId="2">#REF!</definedName>
    <definedName name="DATA">#REF!</definedName>
    <definedName name="_xlnm.Database" localSheetId="2">#REF!</definedName>
    <definedName name="_xlnm.Database">#REF!</definedName>
    <definedName name="Database_MI" localSheetId="2">#REF!</definedName>
    <definedName name="Database_MI">#REF!</definedName>
    <definedName name="Database1" localSheetId="2">[34]細目!$B$2:$H$804</definedName>
    <definedName name="Database1">#REF!</definedName>
    <definedName name="DDD" localSheetId="2">#REF!</definedName>
    <definedName name="DDD" localSheetId="1">#REF!</definedName>
    <definedName name="DDD">#REF!</definedName>
    <definedName name="de" localSheetId="2">#REF!</definedName>
    <definedName name="de" localSheetId="1">#REF!</definedName>
    <definedName name="de">#REF!</definedName>
    <definedName name="default_掛率" localSheetId="2">#REF!</definedName>
    <definedName name="default_掛率">#REF!</definedName>
    <definedName name="DF" localSheetId="2">[30]電気２!#REF!</definedName>
    <definedName name="DF">#REF!</definedName>
    <definedName name="DFAS" localSheetId="2">#REF!</definedName>
    <definedName name="DFAS">#REF!</definedName>
    <definedName name="DS" localSheetId="2">[30]電気４!#REF!</definedName>
    <definedName name="DS">#REF!</definedName>
    <definedName name="dsa" localSheetId="2">#REF!</definedName>
    <definedName name="dsa">#REF!</definedName>
    <definedName name="ｄｗｑｗ" localSheetId="2">[30]電気４!#REF!</definedName>
    <definedName name="ｄｗｑｗ">#REF!</definedName>
    <definedName name="ｄくぁ" localSheetId="2">[30]電気４!#REF!</definedName>
    <definedName name="ｄくぁ">#REF!</definedName>
    <definedName name="ｄさ" localSheetId="2">[30]電気２!#REF!</definedName>
    <definedName name="ｄさ">#REF!</definedName>
    <definedName name="ｄさｄ" localSheetId="2">#REF!</definedName>
    <definedName name="ｄさｄ">#REF!</definedName>
    <definedName name="ｄさｆ" localSheetId="2">[30]電気４!#REF!</definedName>
    <definedName name="ｄさｆ">#REF!</definedName>
    <definedName name="D歩掛数量計算書" localSheetId="2">#REF!</definedName>
    <definedName name="D歩掛数量計算書">#REF!</definedName>
    <definedName name="e" localSheetId="2">#REF!</definedName>
    <definedName name="e" localSheetId="1">#REF!</definedName>
    <definedName name="e">#REF!</definedName>
    <definedName name="ED" localSheetId="2">[36]材料一覧!$AB:$AB</definedName>
    <definedName name="ED">#REF!</definedName>
    <definedName name="EE" localSheetId="2">#REF!</definedName>
    <definedName name="EE" localSheetId="1">#REF!</definedName>
    <definedName name="EE">#REF!</definedName>
    <definedName name="EF" localSheetId="2">[36]材料一覧!$AZ:$AZ</definedName>
    <definedName name="EF">#REF!</definedName>
    <definedName name="EM_AE" localSheetId="2">[10]材料一覧!$AX:$AX</definedName>
    <definedName name="EM_AE">#REF!</definedName>
    <definedName name="EM_CE" localSheetId="2">[10]材料一覧!$AD:$AD</definedName>
    <definedName name="EM_CE">#REF!</definedName>
    <definedName name="EM_CEE" localSheetId="2">[10]材料一覧!$AN:$AN</definedName>
    <definedName name="EM_CEE">#REF!</definedName>
    <definedName name="EM_CEE_Ｓ" localSheetId="2">[10]材料一覧!$AP:$AP</definedName>
    <definedName name="EM_CEE_Ｓ">#REF!</definedName>
    <definedName name="EM_CET" localSheetId="2">[10]材料一覧!$AF:$AF</definedName>
    <definedName name="EM_CET">#REF!</definedName>
    <definedName name="EM_EEF" localSheetId="2">[10]材料一覧!$AB:$AB</definedName>
    <definedName name="EM_EEF">#REF!</definedName>
    <definedName name="EM_FCPEE" localSheetId="2">[10]材料一覧!$AR:$AR</definedName>
    <definedName name="EM_FCPEE">#REF!</definedName>
    <definedName name="EM_FCPEE_S" localSheetId="2">[10]材料一覧!$AT:$AT</definedName>
    <definedName name="EM_FCPEE_S">#REF!</definedName>
    <definedName name="EM_HP" localSheetId="2">[10]材料一覧!$AZ:$AZ</definedName>
    <definedName name="EM_HP">#REF!</definedName>
    <definedName name="EM電線" localSheetId="2">[10]材料一覧!$V:$V</definedName>
    <definedName name="EM電線">#REF!</definedName>
    <definedName name="EM電線その2" localSheetId="2">[10]材料一覧!$Z:$Z</definedName>
    <definedName name="EM電線その2">#REF!</definedName>
    <definedName name="EN" localSheetId="2">[37]ダクト拾･集計!$AA$3</definedName>
    <definedName name="EN">#REF!</definedName>
    <definedName name="endline_No" localSheetId="2">#REF!</definedName>
    <definedName name="endline_No">#REF!</definedName>
    <definedName name="ｅｎｄｌｉｎｅ_Ｎｏ2" localSheetId="2">#REF!</definedName>
    <definedName name="ｅｎｄｌｉｎｅ_Ｎｏ2">#REF!</definedName>
    <definedName name="EPSON" hidden="1">#REF!</definedName>
    <definedName name="ER" localSheetId="2">#REF!</definedName>
    <definedName name="ER">#REF!</definedName>
    <definedName name="ETD" localSheetId="2">#REF!</definedName>
    <definedName name="ETD">#REF!</definedName>
    <definedName name="ew" localSheetId="2">#REF!</definedName>
    <definedName name="ew" localSheetId="1">#REF!</definedName>
    <definedName name="ew">#REF!</definedName>
    <definedName name="Excel_BuiltIn_Print_Area" localSheetId="2">#REF!</definedName>
    <definedName name="Excel_BuiltIn_Print_Area">#REF!</definedName>
    <definedName name="_xlnm.Extract" localSheetId="2">#REF!</definedName>
    <definedName name="_xlnm.Extract">#REF!</definedName>
    <definedName name="Extract_MI" localSheetId="2">#REF!</definedName>
    <definedName name="Extract_MI">#REF!</definedName>
    <definedName name="Extract5" localSheetId="2">[34]細目!#REF!</definedName>
    <definedName name="Extract5" localSheetId="1">#REF!</definedName>
    <definedName name="Extract5">#REF!</definedName>
    <definedName name="E概算数量書" localSheetId="2">#REF!</definedName>
    <definedName name="E概算数量書">#REF!</definedName>
    <definedName name="ｆ" localSheetId="2">#REF!</definedName>
    <definedName name="ｆ">#REF!</definedName>
    <definedName name="fa">#REF!</definedName>
    <definedName name="faaa">#REF!</definedName>
    <definedName name="fafa">#REF!</definedName>
    <definedName name="fakku">#REF!</definedName>
    <definedName name="FD" localSheetId="2">[30]電気３!#REF!</definedName>
    <definedName name="FD">#REF!</definedName>
    <definedName name="FDE" localSheetId="2">[30]電気４!#REF!</definedName>
    <definedName name="FDE">#REF!</definedName>
    <definedName name="fdg" localSheetId="2">[30]電気４!#REF!</definedName>
    <definedName name="fdg">#REF!</definedName>
    <definedName name="FDS" localSheetId="2">[30]電気２!#REF!</definedName>
    <definedName name="FDS">#REF!</definedName>
    <definedName name="fdsf" localSheetId="2">[30]電気２!#REF!</definedName>
    <definedName name="fdsf">#REF!</definedName>
    <definedName name="ｆｄｓｚｆ" localSheetId="2">[30]電気２!#REF!</definedName>
    <definedName name="ｆｄｓｚｆ">#REF!</definedName>
    <definedName name="ｆｄｘ" localSheetId="2">#REF!</definedName>
    <definedName name="ｆｄｘ">#REF!</definedName>
    <definedName name="ff" localSheetId="4" hidden="1">{"51-1代価表",#N/A,FALSE,"51-1排水桝";"51-1一覧表",#N/A,FALSE,"51-1排水桝"}</definedName>
    <definedName name="ff" localSheetId="8" hidden="1">{"51-1代価表",#N/A,FALSE,"51-1排水桝";"51-1一覧表",#N/A,FALSE,"51-1排水桝"}</definedName>
    <definedName name="ff" localSheetId="6" hidden="1">{"51-1代価表",#N/A,FALSE,"51-1排水桝";"51-1一覧表",#N/A,FALSE,"51-1排水桝"}</definedName>
    <definedName name="ff" localSheetId="5" hidden="1">{"51-1代価表",#N/A,FALSE,"51-1排水桝";"51-1一覧表",#N/A,FALSE,"51-1排水桝"}</definedName>
    <definedName name="ff" localSheetId="2" hidden="1">{"51-1代価表",#N/A,FALSE,"51-1排水桝";"51-1一覧表",#N/A,FALSE,"51-1排水桝"}</definedName>
    <definedName name="ff" localSheetId="7" hidden="1">{"51-1代価表",#N/A,FALSE,"51-1排水桝";"51-1一覧表",#N/A,FALSE,"51-1排水桝"}</definedName>
    <definedName name="ff" localSheetId="9" hidden="1">{"51-1代価表",#N/A,FALSE,"51-1排水桝";"51-1一覧表",#N/A,FALSE,"51-1排水桝"}</definedName>
    <definedName name="ff" localSheetId="1" hidden="1">{"51-1代価表",#N/A,FALSE,"51-1排水桝";"51-1一覧表",#N/A,FALSE,"51-1排水桝"}</definedName>
    <definedName name="ff" hidden="1">{"51-1代価表",#N/A,FALSE,"51-1排水桝";"51-1一覧表",#N/A,FALSE,"51-1排水桝"}</definedName>
    <definedName name="FGH" localSheetId="2">[30]電気２!#REF!</definedName>
    <definedName name="FGH">#REF!</definedName>
    <definedName name="fill2" localSheetId="2" hidden="1">#REF!</definedName>
    <definedName name="fill2" hidden="1">#REF!</definedName>
    <definedName name="finalpage" localSheetId="2">#REF!</definedName>
    <definedName name="finalpage">#REF!</definedName>
    <definedName name="finalpage_2" localSheetId="2">#REF!</definedName>
    <definedName name="finalpage_2">#REF!</definedName>
    <definedName name="FP" localSheetId="2">[10]材料一覧!$AJ:$AJ</definedName>
    <definedName name="FP">#REF!</definedName>
    <definedName name="FP_C" localSheetId="2">[10]材料一覧!$AH:$AH</definedName>
    <definedName name="FP_C">#REF!</definedName>
    <definedName name="FSA" localSheetId="2">[30]電気２!#REF!</definedName>
    <definedName name="FSA">#REF!</definedName>
    <definedName name="Fu" localSheetId="2" hidden="1">#REF!</definedName>
    <definedName name="Fu" hidden="1">#REF!</definedName>
    <definedName name="fuku" localSheetId="2" hidden="1">{"47)48)一覧表",#N/A,FALSE,"47)､48)";"47)48)代価表",#N/A,FALSE,"47)､48)"}</definedName>
    <definedName name="fuku" hidden="1">{"47)48)一覧表",#N/A,FALSE,"47)､48)";"47)48)代価表",#N/A,FALSE,"47)､48)"}</definedName>
    <definedName name="Fukutan" localSheetId="2">#REF!</definedName>
    <definedName name="Fukutan">#REF!</definedName>
    <definedName name="ｆだｓｆ" localSheetId="2">[30]電気２!#REF!</definedName>
    <definedName name="ｆだｓｆ">#REF!</definedName>
    <definedName name="F工事費計算書" localSheetId="2">#REF!</definedName>
    <definedName name="F工事費計算書">#REF!</definedName>
    <definedName name="G" localSheetId="2">#REF!</definedName>
    <definedName name="ｇ">#REF!</definedName>
    <definedName name="GAI" localSheetId="2">#REF!</definedName>
    <definedName name="GAI" localSheetId="1">#REF!</definedName>
    <definedName name="GAI">#REF!</definedName>
    <definedName name="gai_2" localSheetId="2">#REF!</definedName>
    <definedName name="gai_2" localSheetId="1">#REF!</definedName>
    <definedName name="gai_2">#REF!</definedName>
    <definedName name="GBFDS" localSheetId="2">[30]電気２!#REF!</definedName>
    <definedName name="GBFDS">#REF!</definedName>
    <definedName name="ｇｄｆ" localSheetId="2">[30]電気２!#REF!</definedName>
    <definedName name="ｇｄｆ">#REF!</definedName>
    <definedName name="ｇｄｒｔ" localSheetId="2">[30]電気３!#REF!</definedName>
    <definedName name="ｇｄｒｔ">#REF!</definedName>
    <definedName name="GF" localSheetId="2">#REF!</definedName>
    <definedName name="GF">#REF!</definedName>
    <definedName name="ｇｆｄ" localSheetId="2">#REF!</definedName>
    <definedName name="ｇｆｄ">#REF!</definedName>
    <definedName name="GFDFD" localSheetId="2">#REF!</definedName>
    <definedName name="GFDFD">#REF!</definedName>
    <definedName name="gfg" localSheetId="2">[30]電気２!#REF!</definedName>
    <definedName name="gfg">#REF!</definedName>
    <definedName name="gfh" localSheetId="2">#REF!</definedName>
    <definedName name="gfh">#REF!</definedName>
    <definedName name="ｇｆｓｇｓ" localSheetId="2">#REF!</definedName>
    <definedName name="ｇｆｓｇｓ">#REF!</definedName>
    <definedName name="ｇｆｚｇ" localSheetId="2">[30]電気２!#REF!</definedName>
    <definedName name="ｇｆｚｇ">#REF!</definedName>
    <definedName name="gh" localSheetId="2">#REF!</definedName>
    <definedName name="gh" localSheetId="1">#REF!</definedName>
    <definedName name="gh">#REF!</definedName>
    <definedName name="ｇｈｄｆ" localSheetId="2">#REF!</definedName>
    <definedName name="ｇｈｄｆ">#REF!</definedName>
    <definedName name="ｇｈｄｆｇｈｆ" localSheetId="2">[30]電気２!#REF!</definedName>
    <definedName name="ｇｈｄｆｇｈｆ">#REF!</definedName>
    <definedName name="GHF" localSheetId="2">[30]電気２!#REF!</definedName>
    <definedName name="GHF">#REF!</definedName>
    <definedName name="ＧＨＰ_掛率" localSheetId="2">#REF!</definedName>
    <definedName name="ＧＨＰ_掛率" localSheetId="1">#REF!</definedName>
    <definedName name="ＧＨＰ_掛率">#REF!</definedName>
    <definedName name="GR" localSheetId="2">#REF!</definedName>
    <definedName name="GR">#REF!</definedName>
    <definedName name="ｇｒでｇｄ" localSheetId="2">[30]電気４!#REF!</definedName>
    <definedName name="ｇｒでｇｄ">#REF!</definedName>
    <definedName name="ｇｔｒせｇ" localSheetId="2">#REF!</definedName>
    <definedName name="ｇｔｒせｇ">#REF!</definedName>
    <definedName name="ｇｚｄｆｇ" localSheetId="2">[30]電気４!#REF!</definedName>
    <definedName name="ｇｚｄｆｇ">#REF!</definedName>
    <definedName name="ｇせ" localSheetId="2">[30]電気３!#REF!</definedName>
    <definedName name="ｇせ">#REF!</definedName>
    <definedName name="ｇらえｇらえ" localSheetId="2">[30]電気２!#REF!</definedName>
    <definedName name="ｇらえｇらえ">#REF!</definedName>
    <definedName name="ｇらえがえｇ" localSheetId="2">#REF!</definedName>
    <definedName name="ｇらえがえｇ">#REF!</definedName>
    <definedName name="ｇれ" localSheetId="2">#REF!</definedName>
    <definedName name="ｇれ">#REF!</definedName>
    <definedName name="ｇれｇれ" localSheetId="2">[30]電気４!#REF!</definedName>
    <definedName name="ｇれｇれ">#REF!</definedName>
    <definedName name="ｇれあ" localSheetId="2">[30]電気３!#REF!</definedName>
    <definedName name="ｇれあ">#REF!</definedName>
    <definedName name="ｇれあｒ" localSheetId="2">#REF!</definedName>
    <definedName name="ｇれあｒ">#REF!</definedName>
    <definedName name="ｇれあげｇｆ" localSheetId="2">[30]電気２!#REF!</definedName>
    <definedName name="ｇれあげｇｆ">#REF!</definedName>
    <definedName name="G概算工事費集計表" localSheetId="2">#REF!</definedName>
    <definedName name="G概算工事費集計表">#REF!</definedName>
    <definedName name="H" localSheetId="2">#REF!</definedName>
    <definedName name="h" localSheetId="1">#REF!</definedName>
    <definedName name="h">#REF!</definedName>
    <definedName name="H1305資材単価" localSheetId="2">#REF!</definedName>
    <definedName name="H1305資材単価">#REF!</definedName>
    <definedName name="ｈｄｆ" localSheetId="2">[30]電気２!#REF!</definedName>
    <definedName name="ｈｄｆ">#REF!</definedName>
    <definedName name="ｈｆｈｆ" localSheetId="2">[30]電気４!#REF!</definedName>
    <definedName name="ｈｆｈｆ">#REF!</definedName>
    <definedName name="hgf" localSheetId="2">[30]電気４!#REF!</definedName>
    <definedName name="hgf">#REF!</definedName>
    <definedName name="ｈｇｆｈｊ" localSheetId="2">[30]電気３!#REF!</definedName>
    <definedName name="ｈｇｆｈｊ">#REF!</definedName>
    <definedName name="ｈｇｆｓｂｇｓ" localSheetId="2">#REF!</definedName>
    <definedName name="ｈｇｆｓｂｇｓ">#REF!</definedName>
    <definedName name="ｈｇｆｘｈ" localSheetId="2">[30]電気２!#REF!</definedName>
    <definedName name="ｈｇｆｘｈ">#REF!</definedName>
    <definedName name="ｈｇｓｈｇ" localSheetId="2">[30]電気２!#REF!</definedName>
    <definedName name="ｈｇｓｈｇ">#REF!</definedName>
    <definedName name="hh" hidden="1">#REF!</definedName>
    <definedName name="ｈｊｋ" localSheetId="2">#REF!</definedName>
    <definedName name="ｈｊｋ">#REF!</definedName>
    <definedName name="HJT" localSheetId="2">#REF!</definedName>
    <definedName name="HJT">#REF!</definedName>
    <definedName name="ｈｊｔｒ" localSheetId="2">[30]電気２!#REF!</definedName>
    <definedName name="ｈｊｔｒ">#REF!</definedName>
    <definedName name="ｈｋｊ" localSheetId="2">#REF!</definedName>
    <definedName name="ｈｋｊ">#REF!</definedName>
    <definedName name="HT" localSheetId="2">#REF!</definedName>
    <definedName name="HT">#REF!</definedName>
    <definedName name="HTML_CodePage">932</definedName>
    <definedName name="HTML_Control">{"'電灯ｺﾝｾﾝﾄ'!$C$88"}</definedName>
    <definedName name="HTML_Description">""</definedName>
    <definedName name="HTML_Email">""</definedName>
    <definedName name="HTML_Header">"電灯ｺﾝｾﾝﾄ"</definedName>
    <definedName name="HTML_LastUpdate">"01/09/12"</definedName>
    <definedName name="HTML_LineAfter">FALSE</definedName>
    <definedName name="HTML_LineBefore">FALSE</definedName>
    <definedName name="HTML_Name">"沢村宣明"</definedName>
    <definedName name="HTML_OBDlg2">TRUE</definedName>
    <definedName name="HTML_OBDlg4">TRUE</definedName>
    <definedName name="HTML_OS">0</definedName>
    <definedName name="HTML_PathFile">"A:\MyHTML.htm"</definedName>
    <definedName name="HTML_Title">"予算概算書作成H13"</definedName>
    <definedName name="ｈｔｒｆ" localSheetId="2">[30]電気３!#REF!</definedName>
    <definedName name="ｈｔｒｆ">#REF!</definedName>
    <definedName name="htrs" localSheetId="2">[30]電気３!#REF!</definedName>
    <definedName name="htrs">#REF!</definedName>
    <definedName name="ｈｔｒｓｈｒｓ" localSheetId="2">[30]電気３!#REF!</definedName>
    <definedName name="ｈｔｒｓｈｒｓ">#REF!</definedName>
    <definedName name="hyousi">#REF!</definedName>
    <definedName name="ｈく" localSheetId="2">#REF!</definedName>
    <definedName name="ｈく">#REF!</definedName>
    <definedName name="H型鋼">#REF!</definedName>
    <definedName name="Ｈ型鋼２">#REF!</definedName>
    <definedName name="H型鋼３">#REF!</definedName>
    <definedName name="Ｈ型鋼４">#REF!</definedName>
    <definedName name="I" localSheetId="2">#REF!</definedName>
    <definedName name="I">#REF!</definedName>
    <definedName name="IG" localSheetId="2">#REF!</definedName>
    <definedName name="IG">#REF!</definedName>
    <definedName name="ii" localSheetId="2">#REF!</definedName>
    <definedName name="ii" localSheetId="1">#REF!</definedName>
    <definedName name="ii">#REF!</definedName>
    <definedName name="iii" localSheetId="2" hidden="1">{"53)一覧表",#N/A,FALSE,"53)";"53)代価表",#N/A,FALSE,"53)"}</definedName>
    <definedName name="iii" hidden="1">{"53)一覧表",#N/A,FALSE,"53)";"53)代価表",#N/A,FALSE,"53)"}</definedName>
    <definedName name="IITV">#REF!</definedName>
    <definedName name="io">{"'電灯ｺﾝｾﾝﾄ'!$C$88"}</definedName>
    <definedName name="ITV">#REF!</definedName>
    <definedName name="iuy" localSheetId="2">#REF!</definedName>
    <definedName name="iuy">#REF!</definedName>
    <definedName name="IWANAMIHO" localSheetId="2">#REF!</definedName>
    <definedName name="IWANAMIHO">#REF!</definedName>
    <definedName name="ｊ" localSheetId="2">#REF!</definedName>
    <definedName name="ｊ">#REF!</definedName>
    <definedName name="ｊｇｈｃｆｊ" localSheetId="2">[30]電気２!#REF!</definedName>
    <definedName name="ｊｇｈｃｆｊ">#REF!</definedName>
    <definedName name="ｊｇｈｊんｈ" localSheetId="2">[30]電気３!#REF!</definedName>
    <definedName name="ｊｇｈｊんｈ">#REF!</definedName>
    <definedName name="JH" localSheetId="2">[30]電気４!#REF!</definedName>
    <definedName name="JH">#REF!</definedName>
    <definedName name="jhg" localSheetId="2">[30]電気３!#REF!</definedName>
    <definedName name="jhg">#REF!</definedName>
    <definedName name="ｊｈｇｊ" localSheetId="2">#REF!</definedName>
    <definedName name="ｊｈｇｊ">#REF!</definedName>
    <definedName name="jhgjh" localSheetId="2">#REF!</definedName>
    <definedName name="jhgjh">#REF!</definedName>
    <definedName name="jj" localSheetId="2">#REF!</definedName>
    <definedName name="jj">#REF!</definedName>
    <definedName name="jkhh" localSheetId="2">#REF!</definedName>
    <definedName name="jkhh">#REF!</definedName>
    <definedName name="ｊｋｔｄｆｙｔ" localSheetId="2">#REF!</definedName>
    <definedName name="ｊｋｔｄｆｙｔ">#REF!</definedName>
    <definedName name="jtd" localSheetId="2">[30]電気２!#REF!</definedName>
    <definedName name="jtd">#REF!</definedName>
    <definedName name="jtdydt" localSheetId="2">[30]電気３!#REF!</definedName>
    <definedName name="jtdydt">#REF!</definedName>
    <definedName name="jtyjytsj" localSheetId="2">[30]電気２!#REF!</definedName>
    <definedName name="jtyjytsj">#REF!</definedName>
    <definedName name="ｊｙｔｄｊｔ" localSheetId="2">#REF!</definedName>
    <definedName name="ｊｙｔｄｊｔ">#REF!</definedName>
    <definedName name="ｊｙｔｄｊｙ" localSheetId="2">#REF!</definedName>
    <definedName name="ｊｙｔｄｊｙ">#REF!</definedName>
    <definedName name="jythtd" localSheetId="2">#REF!</definedName>
    <definedName name="jythtd">#REF!</definedName>
    <definedName name="jytjtdh" localSheetId="2">#REF!</definedName>
    <definedName name="jytjtdh">#REF!</definedName>
    <definedName name="jytjyt" localSheetId="2">#REF!</definedName>
    <definedName name="jytjyt">#REF!</definedName>
    <definedName name="jytsdhy" localSheetId="2">#REF!</definedName>
    <definedName name="jytsdhy">#REF!</definedName>
    <definedName name="ｊｙつｙ" localSheetId="2">[30]電気２!#REF!</definedName>
    <definedName name="ｊｙつｙ">#REF!</definedName>
    <definedName name="K" localSheetId="2">#REF!</definedName>
    <definedName name="K">#REF!</definedName>
    <definedName name="ｋａ" localSheetId="2">#REF!</definedName>
    <definedName name="ｋａ" localSheetId="1">#REF!</definedName>
    <definedName name="ｋａ">#REF!</definedName>
    <definedName name="kaishu" localSheetId="2">[38]Sheet1!$A$4:$F$349</definedName>
    <definedName name="kaishu">#REF!</definedName>
    <definedName name="kann">{"'電灯ｺﾝｾﾝﾄ'!$C$88"}</definedName>
    <definedName name="KEIHI">[39]共通費!$A$51:$S$101</definedName>
    <definedName name="KEISEN" localSheetId="2">#REF!</definedName>
    <definedName name="KEISEN">#REF!</definedName>
    <definedName name="ki" localSheetId="2">#REF!</definedName>
    <definedName name="ki" localSheetId="1">#REF!</definedName>
    <definedName name="ki">#REF!</definedName>
    <definedName name="Kingaku_data" localSheetId="2">#REF!</definedName>
    <definedName name="Kingaku_data" localSheetId="1">#REF!</definedName>
    <definedName name="Kingaku_data">#REF!</definedName>
    <definedName name="kiuf" localSheetId="2">#REF!</definedName>
    <definedName name="kiuf">#REF!</definedName>
    <definedName name="kiufkmfyu" localSheetId="2">[30]電気４!#REF!</definedName>
    <definedName name="kiufkmfyu">#REF!</definedName>
    <definedName name="ｋｊ" localSheetId="2">#REF!</definedName>
    <definedName name="ｋｊ">#REF!</definedName>
    <definedName name="ｋｊｆｈ" localSheetId="2">[30]電気２!#REF!</definedName>
    <definedName name="ｋｊｆｈ">#REF!</definedName>
    <definedName name="ｋｊｈｋ" localSheetId="2">[30]電気４!#REF!</definedName>
    <definedName name="ｋｊｈｋ">#REF!</definedName>
    <definedName name="ｋｊｈｋｈ" localSheetId="2">[30]電気３!#REF!</definedName>
    <definedName name="ｋｊｈｋｈ">#REF!</definedName>
    <definedName name="ｋｊぃ" localSheetId="2">[30]電気２!#REF!</definedName>
    <definedName name="ｋｊぃ">#REF!</definedName>
    <definedName name="kk" hidden="1">#REF!</definedName>
    <definedName name="ｋｋｋ" localSheetId="2" hidden="1">#REF!</definedName>
    <definedName name="KKK">#REF!</definedName>
    <definedName name="ｋｋｋｋ" localSheetId="2" hidden="1">{"54)～56)一覧表",#N/A,FALSE,"54)～56)";"５４）～56)代価表",#N/A,FALSE,"54)～56)"}</definedName>
    <definedName name="ｋｋｋｋ" hidden="1">{"54)～56)一覧表",#N/A,FALSE,"54)～56)";"５４）～56)代価表",#N/A,FALSE,"54)～56)"}</definedName>
    <definedName name="KOU" localSheetId="2">#REF!</definedName>
    <definedName name="KOU" localSheetId="1">#REF!</definedName>
    <definedName name="KOU">#REF!</definedName>
    <definedName name="kou_2" localSheetId="2">#REF!</definedName>
    <definedName name="kou_2" localSheetId="1">#REF!</definedName>
    <definedName name="kou_2">#REF!</definedName>
    <definedName name="KUBUN_A">"KUBUN_A"</definedName>
    <definedName name="KUBUN_B">"KUBUN_B"</definedName>
    <definedName name="kuy" localSheetId="2">[30]電気２!#REF!</definedName>
    <definedName name="kuy">#REF!</definedName>
    <definedName name="kuyduyd" localSheetId="2">#REF!</definedName>
    <definedName name="kuyduyd">#REF!</definedName>
    <definedName name="kyfjyufju" localSheetId="2">[30]電気２!#REF!</definedName>
    <definedName name="kyfjyufju">#REF!</definedName>
    <definedName name="kyoutuu" localSheetId="2">#REF!</definedName>
    <definedName name="kyoutuu">#REF!</definedName>
    <definedName name="ｋじゅｆｋｆｙ" localSheetId="2">[30]電気２!#REF!</definedName>
    <definedName name="ｋじゅｆｋｆｙ">#REF!</definedName>
    <definedName name="ｌ" localSheetId="2">#REF!</definedName>
    <definedName name="ｌ" localSheetId="1">#REF!</definedName>
    <definedName name="ｌ">#REF!</definedName>
    <definedName name="LAST_COLUMN5" localSheetId="2">#REF!</definedName>
    <definedName name="LAST_COLUMN5">#REF!</definedName>
    <definedName name="LAST_ROW5" localSheetId="2">#REF!</definedName>
    <definedName name="LAST_ROW5">#REF!</definedName>
    <definedName name="ｌｇｊ" localSheetId="2">[30]電気２!#REF!</definedName>
    <definedName name="ｌｇｊ">#REF!</definedName>
    <definedName name="ＬＧＳ他内部金属" localSheetId="2">#REF!</definedName>
    <definedName name="ＬＧＳ他内部金属">#REF!</definedName>
    <definedName name="ｌｊｈ" localSheetId="2">#REF!</definedName>
    <definedName name="ｌｊｈ">#REF!</definedName>
    <definedName name="ｌｋ" localSheetId="2">[30]電気２!#REF!</definedName>
    <definedName name="ｌｋ">#REF!</definedName>
    <definedName name="LL">#REF!</definedName>
    <definedName name="ｌｍｈ" localSheetId="2">#REF!</definedName>
    <definedName name="ｌｍｈ">#REF!</definedName>
    <definedName name="LOOPW" localSheetId="2">#REF!</definedName>
    <definedName name="LOOPW">#REF!</definedName>
    <definedName name="lp" localSheetId="2">[32]LP!$B$5:$T$5</definedName>
    <definedName name="ｌｐ">#REF!</definedName>
    <definedName name="LPG">#REF!</definedName>
    <definedName name="ＬＰＧ関連機器__掛率" localSheetId="2">#REF!</definedName>
    <definedName name="ＬＰＧ関連機器__掛率" localSheetId="1">#REF!</definedName>
    <definedName name="ＬＰＧ関連機器__掛率">#REF!</definedName>
    <definedName name="lpはつり補修">[32]LP!$B$17:$T$17</definedName>
    <definedName name="lp支持金物">[32]LP!$B$11:$T$11</definedName>
    <definedName name="lp配管工">[32]LP!$B$14:$T$14</definedName>
    <definedName name="lp列">[32]LP!$B$3:$T$4</definedName>
    <definedName name="ｌｙｌ" localSheetId="2">[30]電気３!#REF!</definedName>
    <definedName name="ｌｙｌ">#REF!</definedName>
    <definedName name="ｌひゅうｌｈ" localSheetId="2">[30]電気４!#REF!</definedName>
    <definedName name="ｌひゅうｌｈ">#REF!</definedName>
    <definedName name="m" localSheetId="2">#REF!</definedName>
    <definedName name="m" localSheetId="1">#REF!</definedName>
    <definedName name="m">#REF!</definedName>
    <definedName name="m_2" localSheetId="2">#REF!</definedName>
    <definedName name="m_2" localSheetId="1">#REF!</definedName>
    <definedName name="m_2">#REF!</definedName>
    <definedName name="maeniwa" localSheetId="2">#REF!</definedName>
    <definedName name="maeniwa">#REF!</definedName>
    <definedName name="MAKURO終了">[40]!マクロ終了</definedName>
    <definedName name="ｍｂｊｈｇ" localSheetId="2">#REF!</definedName>
    <definedName name="ｍｂｊｈｇ">#REF!</definedName>
    <definedName name="ｍｂきｙ" localSheetId="2">#REF!</definedName>
    <definedName name="ｍｂきｙ">#REF!</definedName>
    <definedName name="ｍｂんｍｈ" localSheetId="2">#REF!</definedName>
    <definedName name="ｍｂんｍｈ">#REF!</definedName>
    <definedName name="MENU">[5]盤労務!$AO$8</definedName>
    <definedName name="MF代価">#REF!</definedName>
    <definedName name="MIN" localSheetId="2">#REF!</definedName>
    <definedName name="MIN">#REF!</definedName>
    <definedName name="mincell" localSheetId="2">#REF!</definedName>
    <definedName name="mincell">#REF!</definedName>
    <definedName name="Mitumori" localSheetId="2">#REF!</definedName>
    <definedName name="Mitumori">#REF!</definedName>
    <definedName name="miz" localSheetId="2">#REF!</definedName>
    <definedName name="miz" localSheetId="1">#REF!</definedName>
    <definedName name="miz">#REF!</definedName>
    <definedName name="MIZU" localSheetId="2">#REF!</definedName>
    <definedName name="MIZU" localSheetId="1">#REF!</definedName>
    <definedName name="MIZU">#REF!</definedName>
    <definedName name="mizu_2" localSheetId="2">#REF!</definedName>
    <definedName name="mizu_2" localSheetId="1">#REF!</definedName>
    <definedName name="mizu_2">#REF!</definedName>
    <definedName name="ｍｊｙｆ" localSheetId="2">[30]電気４!#REF!</definedName>
    <definedName name="ｍｊｙｆ">#REF!</definedName>
    <definedName name="ｍんｂｍ" localSheetId="2">#REF!</definedName>
    <definedName name="ｍんｂｍ">#REF!</definedName>
    <definedName name="n" localSheetId="2">#REF!</definedName>
    <definedName name="n">#REF!</definedName>
    <definedName name="NAI" localSheetId="2">#REF!</definedName>
    <definedName name="NAI" localSheetId="1">#REF!</definedName>
    <definedName name="NAI">#REF!</definedName>
    <definedName name="nai_2" localSheetId="2">#REF!</definedName>
    <definedName name="nai_2" localSheetId="1">#REF!</definedName>
    <definedName name="nai_2">#REF!</definedName>
    <definedName name="NASI" localSheetId="2">[41]科目!$N$1:$S$1</definedName>
    <definedName name="NASI">#REF!</definedName>
    <definedName name="NC">#REF!</definedName>
    <definedName name="ＮＪ" localSheetId="2">'[18]Ａ－２'!$D$23</definedName>
    <definedName name="ＮＪ">#REF!</definedName>
    <definedName name="noriwaku" localSheetId="2" hidden="1">#REF!</definedName>
    <definedName name="noriwaku" hidden="1">#REF!</definedName>
    <definedName name="NR" localSheetId="2">#REF!</definedName>
    <definedName name="NR">#REF!</definedName>
    <definedName name="o" localSheetId="2">#REF!</definedName>
    <definedName name="o">#REF!</definedName>
    <definedName name="okugai">#REF!</definedName>
    <definedName name="OO0">#REF!</definedName>
    <definedName name="ooo">[42]!マクロ終了</definedName>
    <definedName name="OYUO">[40]!マクロ終了</definedName>
    <definedName name="ｐ" localSheetId="2">#REF!</definedName>
    <definedName name="ｐ" localSheetId="1">#REF!</definedName>
    <definedName name="ｐ">#REF!</definedName>
    <definedName name="P.B仕上げ" localSheetId="2">[10]材料一覧!$T:$T</definedName>
    <definedName name="P.B仕上げ">#REF!</definedName>
    <definedName name="P_1" localSheetId="2">#REF!</definedName>
    <definedName name="P_1">#REF!</definedName>
    <definedName name="P_2" localSheetId="2">#REF!</definedName>
    <definedName name="P_2">#REF!</definedName>
    <definedName name="P_3" localSheetId="2">#REF!</definedName>
    <definedName name="P_3">#REF!</definedName>
    <definedName name="P_T" localSheetId="2">#REF!</definedName>
    <definedName name="P_T">#REF!</definedName>
    <definedName name="ＰＡＣ_掛率" localSheetId="2">#REF!</definedName>
    <definedName name="ＰＡＣ_掛率">#REF!</definedName>
    <definedName name="page1" localSheetId="2">#REF!</definedName>
    <definedName name="page1">#REF!</definedName>
    <definedName name="page10" localSheetId="2">#REF!</definedName>
    <definedName name="page10">#REF!</definedName>
    <definedName name="page11" localSheetId="2">#REF!</definedName>
    <definedName name="page11">#REF!</definedName>
    <definedName name="page12" localSheetId="2">#REF!</definedName>
    <definedName name="page12">#REF!</definedName>
    <definedName name="page13" localSheetId="2">#REF!</definedName>
    <definedName name="page13">#REF!</definedName>
    <definedName name="page14" localSheetId="2">#REF!</definedName>
    <definedName name="page14">#REF!</definedName>
    <definedName name="page15" localSheetId="2">#REF!</definedName>
    <definedName name="page15">#REF!</definedName>
    <definedName name="page16" localSheetId="2">#REF!</definedName>
    <definedName name="page16">#REF!</definedName>
    <definedName name="page17" localSheetId="2">#REF!</definedName>
    <definedName name="page17">#REF!</definedName>
    <definedName name="page2" localSheetId="2">#REF!</definedName>
    <definedName name="page2">#REF!</definedName>
    <definedName name="page3" localSheetId="2">#REF!</definedName>
    <definedName name="page3">#REF!</definedName>
    <definedName name="page4" localSheetId="2">#REF!</definedName>
    <definedName name="page4">#REF!</definedName>
    <definedName name="page5" localSheetId="2">#REF!</definedName>
    <definedName name="page5">#REF!</definedName>
    <definedName name="page6" localSheetId="2">#REF!</definedName>
    <definedName name="page6">#REF!</definedName>
    <definedName name="page7" localSheetId="2">#REF!</definedName>
    <definedName name="page7">#REF!</definedName>
    <definedName name="page8" localSheetId="2">#REF!</definedName>
    <definedName name="page8">#REF!</definedName>
    <definedName name="page9" localSheetId="2">#REF!</definedName>
    <definedName name="page9">#REF!</definedName>
    <definedName name="Parea" localSheetId="2">#REF!</definedName>
    <definedName name="Parea">#REF!</definedName>
    <definedName name="PB" localSheetId="2">#REF!</definedName>
    <definedName name="PB">#REF!</definedName>
    <definedName name="ＰＫ" localSheetId="2">'[18]Ａ－２'!$D$9</definedName>
    <definedName name="ＰＫ">#REF!</definedName>
    <definedName name="PLOOPEND" localSheetId="2">#REF!</definedName>
    <definedName name="PLOOPEND">#REF!</definedName>
    <definedName name="PRINT">#REF!</definedName>
    <definedName name="PRINT_1">#REF!</definedName>
    <definedName name="PRINT_2">#REF!</definedName>
    <definedName name="PRINT_3">#REF!</definedName>
    <definedName name="PRINT_4">#REF!</definedName>
    <definedName name="_xlnm.Print_Area" localSheetId="4">'■科目（建築）'!$B$1:$H$23</definedName>
    <definedName name="_xlnm.Print_Area" localSheetId="8">'■細目（共通仮設）'!$B$1:$H$22</definedName>
    <definedName name="_xlnm.Print_Area" localSheetId="0">'■細目（増築）'!$B$1:$J$191</definedName>
    <definedName name="_xlnm.Print_Area" localSheetId="6">'■細目別（改修）'!$B$1:$J$362</definedName>
    <definedName name="_xlnm.Print_Area" localSheetId="3">■種目!$B$1:$J$25</definedName>
    <definedName name="_xlnm.Print_Area" localSheetId="5">'■中科目（改修)'!$C$1:$J$44</definedName>
    <definedName name="_xlnm.Print_Area" localSheetId="2">'■表紙 '!$A$1:$S$46</definedName>
    <definedName name="_xlnm.Print_Area" localSheetId="7">'■別紙明細（改修）'!$B$1:$H$122</definedName>
    <definedName name="_xlnm.Print_Area" localSheetId="9">'■別紙明細（共通仮設）'!$B$1:$H$42</definedName>
    <definedName name="_xlnm.Print_Area" localSheetId="1">'■別紙明細（増築）'!$A$1:$H$84</definedName>
    <definedName name="_xlnm.Print_Area">#REF!</definedName>
    <definedName name="PRINT_AREA_MI" localSheetId="2">#REF!</definedName>
    <definedName name="PRINT_AREA_MI">#REF!</definedName>
    <definedName name="Print_Area_MI2">#REF!</definedName>
    <definedName name="Print_Area_MI3">#REF!</definedName>
    <definedName name="Print_Area_MI4">#REF!</definedName>
    <definedName name="print_area2">#REF!</definedName>
    <definedName name="Print_Area3">#REF!</definedName>
    <definedName name="Print_Area4">#REF!</definedName>
    <definedName name="Print_Size" localSheetId="2">#REF!</definedName>
    <definedName name="Print_Size">#REF!</definedName>
    <definedName name="Print_Tirles2">#REF!</definedName>
    <definedName name="print_title" localSheetId="2">#REF!</definedName>
    <definedName name="print_title">#REF!</definedName>
    <definedName name="_xlnm.Print_Titles" localSheetId="4">'■科目（建築）'!$1:$2</definedName>
    <definedName name="_xlnm.Print_Titles" localSheetId="8">'■細目（共通仮設）'!$1:$2</definedName>
    <definedName name="_xlnm.Print_Titles" localSheetId="0">'■細目（増築）'!$1:$2</definedName>
    <definedName name="_xlnm.Print_Titles" localSheetId="6">'■細目別（改修）'!$1:$2</definedName>
    <definedName name="_xlnm.Print_Titles" localSheetId="5">'■中科目（改修)'!$1:$2</definedName>
    <definedName name="_xlnm.Print_Titles" localSheetId="2">#REF!,#REF!</definedName>
    <definedName name="_xlnm.Print_Titles" localSheetId="7">'■別紙明細（改修）'!$1:$2</definedName>
    <definedName name="_xlnm.Print_Titles" localSheetId="9">'■別紙明細（共通仮設）'!$1:$2</definedName>
    <definedName name="_xlnm.Print_Titles" localSheetId="1">'■別紙明細（増築）'!$1:$2</definedName>
    <definedName name="_xlnm.Print_Titles">#N/A</definedName>
    <definedName name="PRINT_TITLES_MI" localSheetId="2">#REF!</definedName>
    <definedName name="PRINT_TITLES_MI">#REF!</definedName>
    <definedName name="Print_Titles3">#REF!</definedName>
    <definedName name="Print_Titles4">#REF!</definedName>
    <definedName name="PRINT02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eria">#REF!</definedName>
    <definedName name="PRN_A">#REF!</definedName>
    <definedName name="prn_a2">#REF!</definedName>
    <definedName name="PRN_A3">#REF!</definedName>
    <definedName name="PRN_A4">#REF!</definedName>
    <definedName name="PRNE" localSheetId="2">#REF!</definedName>
    <definedName name="PRNE">#REF!</definedName>
    <definedName name="PRNM" localSheetId="2">#REF!</definedName>
    <definedName name="PRNM">#REF!</definedName>
    <definedName name="PRNN" localSheetId="2">#REF!</definedName>
    <definedName name="PRNN">#REF!</definedName>
    <definedName name="PRT">#REF!</definedName>
    <definedName name="pu" localSheetId="2">#REF!</definedName>
    <definedName name="pu" localSheetId="1">#REF!</definedName>
    <definedName name="pu">#REF!</definedName>
    <definedName name="q" localSheetId="2">#REF!</definedName>
    <definedName name="Ｑ" localSheetId="1">#REF!</definedName>
    <definedName name="Ｑ">#REF!</definedName>
    <definedName name="qa">#REF!</definedName>
    <definedName name="qb">#REF!</definedName>
    <definedName name="qc">[43]!マクロ終了</definedName>
    <definedName name="qd">#REF!</definedName>
    <definedName name="qe">#REF!</definedName>
    <definedName name="qf">#REF!</definedName>
    <definedName name="qg">'[44]代価表 '!$A$1</definedName>
    <definedName name="qh">#REF!</definedName>
    <definedName name="qi">#REF!</definedName>
    <definedName name="qj">#REF!</definedName>
    <definedName name="qk">#REF!</definedName>
    <definedName name="ql">#REF!</definedName>
    <definedName name="qm">#REF!</definedName>
    <definedName name="qn">#REF!</definedName>
    <definedName name="qo">#REF!</definedName>
    <definedName name="qp">#REF!</definedName>
    <definedName name="qq" localSheetId="2">#REF!</definedName>
    <definedName name="qq">#REF!</definedName>
    <definedName name="qqa">#REF!</definedName>
    <definedName name="qqb">#REF!</definedName>
    <definedName name="qqc">#REF!</definedName>
    <definedName name="qqd">#REF!</definedName>
    <definedName name="qqe">#REF!</definedName>
    <definedName name="qqf">#REF!</definedName>
    <definedName name="qqg">#REF!</definedName>
    <definedName name="qqh">#REF!</definedName>
    <definedName name="qqi">#REF!</definedName>
    <definedName name="qqj">#REF!</definedName>
    <definedName name="qqk">[45]!マクロ終了</definedName>
    <definedName name="qql">#REF!</definedName>
    <definedName name="qqo">#REF!</definedName>
    <definedName name="qqp">'[46]1山村'!#REF!</definedName>
    <definedName name="qqr">#REF!</definedName>
    <definedName name="qqs">[43]!マクロ終了</definedName>
    <definedName name="qqt">#REF!</definedName>
    <definedName name="qqu">#REF!</definedName>
    <definedName name="qqv">#REF!</definedName>
    <definedName name="qqw">[46]!マクロ終了</definedName>
    <definedName name="qqx">#REF!</definedName>
    <definedName name="qqy">#REF!</definedName>
    <definedName name="qqz">#REF!</definedName>
    <definedName name="qr" hidden="1">#REF!</definedName>
    <definedName name="qs">#REF!</definedName>
    <definedName name="qt" hidden="1">#REF!</definedName>
    <definedName name="qu">#REF!</definedName>
    <definedName name="qv">#REF!</definedName>
    <definedName name="qw">#REF!</definedName>
    <definedName name="qx">[47]!マクロ終了</definedName>
    <definedName name="qy">#REF!</definedName>
    <definedName name="qz">[46]!マクロ終了</definedName>
    <definedName name="R_">[31]設計書!#REF!</definedName>
    <definedName name="RD">#REF!</definedName>
    <definedName name="_xlnm.Recorder" localSheetId="2">#REF!</definedName>
    <definedName name="_xlnm.Recorder" localSheetId="1">#REF!</definedName>
    <definedName name="_xlnm.Recorder">#REF!</definedName>
    <definedName name="Recorder1" localSheetId="2">#REF!</definedName>
    <definedName name="Recorder1" localSheetId="1">#REF!</definedName>
    <definedName name="Recorder1">#REF!</definedName>
    <definedName name="reteat" localSheetId="2">#REF!</definedName>
    <definedName name="reteat">#REF!</definedName>
    <definedName name="RITU" localSheetId="2">#REF!</definedName>
    <definedName name="RITU">#REF!</definedName>
    <definedName name="roumu" localSheetId="2">#REF!</definedName>
    <definedName name="roumu">#REF!</definedName>
    <definedName name="ｒｒｒｒｒｒ" localSheetId="4" hidden="1">{"53代価表",#N/A,FALSE,"53給湯";"53一覧表",#N/A,FALSE,"53給湯"}</definedName>
    <definedName name="ｒｒｒｒｒｒ" localSheetId="8" hidden="1">{"53代価表",#N/A,FALSE,"53給湯";"53一覧表",#N/A,FALSE,"53給湯"}</definedName>
    <definedName name="ｒｒｒｒｒｒ" localSheetId="6" hidden="1">{"53代価表",#N/A,FALSE,"53給湯";"53一覧表",#N/A,FALSE,"53給湯"}</definedName>
    <definedName name="ｒｒｒｒｒｒ" localSheetId="5" hidden="1">{"53代価表",#N/A,FALSE,"53給湯";"53一覧表",#N/A,FALSE,"53給湯"}</definedName>
    <definedName name="ｒｒｒｒｒｒ" localSheetId="2" hidden="1">{"53代価表",#N/A,FALSE,"53給湯";"53一覧表",#N/A,FALSE,"53給湯"}</definedName>
    <definedName name="ｒｒｒｒｒｒ" localSheetId="7" hidden="1">{"53代価表",#N/A,FALSE,"53給湯";"53一覧表",#N/A,FALSE,"53給湯"}</definedName>
    <definedName name="ｒｒｒｒｒｒ" localSheetId="9" hidden="1">{"53代価表",#N/A,FALSE,"53給湯";"53一覧表",#N/A,FALSE,"53給湯"}</definedName>
    <definedName name="ｒｒｒｒｒｒ" localSheetId="1" hidden="1">{"53代価表",#N/A,FALSE,"53給湯";"53一覧表",#N/A,FALSE,"53給湯"}</definedName>
    <definedName name="ｒｒｒｒｒｒ" hidden="1">{"53代価表",#N/A,FALSE,"53給湯";"53一覧表",#N/A,FALSE,"53給湯"}</definedName>
    <definedName name="rｒうぇｒ" localSheetId="2">#REF!</definedName>
    <definedName name="rｒうぇｒ">#REF!</definedName>
    <definedName name="ｒｗ" localSheetId="2">#REF!</definedName>
    <definedName name="ｒｗ">#REF!</definedName>
    <definedName name="ｒがえげｒ" localSheetId="2">#REF!</definedName>
    <definedName name="ｒがえげｒ">#REF!</definedName>
    <definedName name="ｒげｓｆｒ" localSheetId="2">[30]電気２!#REF!</definedName>
    <definedName name="ｒげｓｆｒ">#REF!</definedName>
    <definedName name="ｒでｇｆ" localSheetId="2">#REF!</definedName>
    <definedName name="ｒでｇｆ">#REF!</definedName>
    <definedName name="s" localSheetId="2">#REF!+#REF!+#REF!</definedName>
    <definedName name="s" localSheetId="1">#REF!</definedName>
    <definedName name="s">#REF!</definedName>
    <definedName name="sa" localSheetId="2">#REF!</definedName>
    <definedName name="sa" localSheetId="1">#REF!</definedName>
    <definedName name="sa">#REF!</definedName>
    <definedName name="Sai_kingaku" localSheetId="2">#REF!</definedName>
    <definedName name="Sai_kingaku" localSheetId="1">#REF!</definedName>
    <definedName name="Sai_kingaku">#REF!</definedName>
    <definedName name="saimoku" localSheetId="2">#REF!</definedName>
    <definedName name="saimoku">#REF!</definedName>
    <definedName name="SAIYOU">#REF!</definedName>
    <definedName name="sen" localSheetId="2">#REF!</definedName>
    <definedName name="sen" localSheetId="1">#REF!</definedName>
    <definedName name="sen">#REF!</definedName>
    <definedName name="setubi">#REF!</definedName>
    <definedName name="ｓｆ" localSheetId="2">[30]電気４!#REF!</definedName>
    <definedName name="ｓｆ">#REF!</definedName>
    <definedName name="ｓｆｄ" localSheetId="2">#REF!</definedName>
    <definedName name="ｓｆｄ">#REF!</definedName>
    <definedName name="ｓｆｄｓ" localSheetId="2">#REF!</definedName>
    <definedName name="ｓｆｄｓ">#REF!</definedName>
    <definedName name="SGPW100" localSheetId="2">#REF!</definedName>
    <definedName name="SGPW100">#REF!</definedName>
    <definedName name="SGPW125" localSheetId="2">#REF!</definedName>
    <definedName name="SGPW125">#REF!</definedName>
    <definedName name="SGPW15" localSheetId="2">#REF!</definedName>
    <definedName name="SGPW15">#REF!</definedName>
    <definedName name="SGPW150" localSheetId="2">#REF!</definedName>
    <definedName name="SGPW150">#REF!</definedName>
    <definedName name="SGPW20" localSheetId="2">#REF!</definedName>
    <definedName name="SGPW20">#REF!</definedName>
    <definedName name="SGPW25" localSheetId="2">#REF!</definedName>
    <definedName name="SGPW25">#REF!</definedName>
    <definedName name="SGPW32" localSheetId="2">#REF!</definedName>
    <definedName name="SGPW32">#REF!</definedName>
    <definedName name="SGPW40" localSheetId="2">#REF!</definedName>
    <definedName name="SGPW40">#REF!</definedName>
    <definedName name="SGPW50" localSheetId="2">#REF!</definedName>
    <definedName name="SGPW50">#REF!</definedName>
    <definedName name="SGPW65" localSheetId="2">#REF!</definedName>
    <definedName name="SGPW65">#REF!</definedName>
    <definedName name="SGPW80" localSheetId="2">#REF!</definedName>
    <definedName name="SGPW80">#REF!</definedName>
    <definedName name="ＳＧＳＨＲＤＨＪＹＴＦＪＹＧ" localSheetId="2">#REF!</definedName>
    <definedName name="ＳＧＳＨＲＤＨＪＹＴＦＪＹＧ">#REF!</definedName>
    <definedName name="sheet">{"'電灯ｺﾝｾﾝﾄ'!$C$88"}</definedName>
    <definedName name="sheet1">{"'電灯ｺﾝｾﾝﾄ'!$C$88"}</definedName>
    <definedName name="shiki" localSheetId="2">#REF!</definedName>
    <definedName name="shiki" localSheetId="1">#REF!</definedName>
    <definedName name="shiki">#REF!</definedName>
    <definedName name="Shizai" localSheetId="2">[48]AM980501!$A$1:$E$348</definedName>
    <definedName name="Shizai">#REF!</definedName>
    <definedName name="ＳＨＳＨＲＴＤＪＹＴＦＪ" localSheetId="2">#REF!</definedName>
    <definedName name="ＳＨＳＨＲＴＤＪＹＴＦＪ">#REF!</definedName>
    <definedName name="so" localSheetId="2">#REF!</definedName>
    <definedName name="so" localSheetId="1">#REF!</definedName>
    <definedName name="so">#REF!</definedName>
    <definedName name="SONO1" localSheetId="2">#REF!</definedName>
    <definedName name="SONO1" localSheetId="1">#REF!</definedName>
    <definedName name="SONO1">#REF!</definedName>
    <definedName name="SONO2" localSheetId="2">[49]細目!#REF!</definedName>
    <definedName name="SONO2" localSheetId="1">#REF!</definedName>
    <definedName name="SONO2">#REF!</definedName>
    <definedName name="SONO3" localSheetId="2">#REF!</definedName>
    <definedName name="SONO3" localSheetId="1">#REF!</definedName>
    <definedName name="SONO3">#REF!</definedName>
    <definedName name="SONO6" localSheetId="2">#REF!</definedName>
    <definedName name="SONO6" localSheetId="1">#REF!</definedName>
    <definedName name="SONO6">#REF!</definedName>
    <definedName name="SOUGOU" localSheetId="2" hidden="1">#REF!</definedName>
    <definedName name="SOUGOU" hidden="1">#REF!</definedName>
    <definedName name="soukatuhyou" localSheetId="2">#REF!</definedName>
    <definedName name="soukatuhyou" localSheetId="1">#REF!</definedName>
    <definedName name="soukatuhyou">#REF!</definedName>
    <definedName name="ｓｓ" localSheetId="2">#REF!+#REF!+#REF!</definedName>
    <definedName name="ss" localSheetId="1">#REF!</definedName>
    <definedName name="ss">#REF!</definedName>
    <definedName name="SSAA" localSheetId="2">#REF!</definedName>
    <definedName name="SSAA">#REF!</definedName>
    <definedName name="SSS" localSheetId="2">#REF!</definedName>
    <definedName name="SSS">#REF!</definedName>
    <definedName name="SUS" localSheetId="2">#REF!</definedName>
    <definedName name="SUS">#REF!</definedName>
    <definedName name="susはつり補修屋内一般">[32]SUS!$B$116:$T$119</definedName>
    <definedName name="susはつり補修機械室・便所">[32]SUS!$B$122:$T$125</definedName>
    <definedName name="sus屋外配管">[32]SUS!$B$18:$T$21</definedName>
    <definedName name="sus屋内一般配管">[32]SUS!$B$6:$T$9</definedName>
    <definedName name="sus機械室・便所配管">[32]SUS!$B$12:$T$15</definedName>
    <definedName name="sus継手屋外配管">[32]SUS!$B$41:$T$44</definedName>
    <definedName name="sus継手屋内一般">[32]SUS!$B$29:$T$32</definedName>
    <definedName name="sus継手機械室・便所">[32]SUS!$B$35:$T$38</definedName>
    <definedName name="sus継手地中">[32]SUS!$B$47:$T$49</definedName>
    <definedName name="sus支持金物屋外">[32]SUS!$B$87:$T$90</definedName>
    <definedName name="sus支持金物屋内一般">[32]SUS!$B$75:$T$78</definedName>
    <definedName name="sus支持金物機械室・便所">[32]SUS!$B$81:$T$84</definedName>
    <definedName name="sus接合材屋外">[32]SUS!$B$64:$T$67</definedName>
    <definedName name="sus接合材屋内一般">[32]SUS!$B$52:$T$55</definedName>
    <definedName name="sus接合材機械室・便所">[32]SUS!$B$58:$T$61</definedName>
    <definedName name="sus接合材地中">[32]SUS!$B$70:$T$72</definedName>
    <definedName name="sus地中配管">[32]SUS!$B$24:$T$26</definedName>
    <definedName name="sus配管工屋外">[32]SUS!$B$105:$T$108</definedName>
    <definedName name="sus配管工屋内一般">[32]SUS!$B$93:$T$96</definedName>
    <definedName name="sus配管工機械室・便所">[32]SUS!$B$99:$T$102</definedName>
    <definedName name="sus配管工地中">[32]SUS!$B$111:$T$113</definedName>
    <definedName name="sus列">[32]SUS!$B$4:$T$5</definedName>
    <definedName name="SW" localSheetId="2">#REF!</definedName>
    <definedName name="SW">#REF!</definedName>
    <definedName name="ｓれｔｇｄ" localSheetId="2">[30]電気３!#REF!</definedName>
    <definedName name="ｓれｔｇｄ">#REF!</definedName>
    <definedName name="taitoru" localSheetId="2">#REF!</definedName>
    <definedName name="taitoru">#REF!</definedName>
    <definedName name="textcalc.xla" localSheetId="2">#REF!</definedName>
    <definedName name="textcalc.xla">#REF!</definedName>
    <definedName name="ｔｇｒｓｇｆ" localSheetId="2">[30]電気４!#REF!</definedName>
    <definedName name="ｔｇｒｓｇｆ">#REF!</definedName>
    <definedName name="trsytrs" localSheetId="2">[30]電気４!#REF!</definedName>
    <definedName name="trsytrs">#REF!</definedName>
    <definedName name="Tumi_data" localSheetId="2">#REF!</definedName>
    <definedName name="Tumi_data">#REF!</definedName>
    <definedName name="Tumi_kingaku" localSheetId="2">#REF!</definedName>
    <definedName name="Tumi_kingaku">#REF!</definedName>
    <definedName name="Tumiage" localSheetId="2">#REF!</definedName>
    <definedName name="Tumiage">#REF!</definedName>
    <definedName name="ＴＶ設備" localSheetId="2">#REF!</definedName>
    <definedName name="ＴＶ設備">#REF!</definedName>
    <definedName name="ｔｗて" localSheetId="2">[30]電気２!#REF!</definedName>
    <definedName name="ｔｗて">#REF!</definedName>
    <definedName name="ｔるｔｒｆ" localSheetId="2">[30]電気４!#REF!</definedName>
    <definedName name="ｔるｔｒｆ">#REF!</definedName>
    <definedName name="u" localSheetId="2">#REF!</definedName>
    <definedName name="u" localSheetId="1">#REF!</definedName>
    <definedName name="u">#REF!</definedName>
    <definedName name="ui">#REF!</definedName>
    <definedName name="UTPｹｰﾌﾞﾙ" localSheetId="2">[10]材料一覧!$AV:$AV</definedName>
    <definedName name="UTPｹｰﾌﾞﾙ">#REF!</definedName>
    <definedName name="uu" localSheetId="2">#REF!</definedName>
    <definedName name="uu" localSheetId="1">#REF!</definedName>
    <definedName name="uu">#REF!</definedName>
    <definedName name="uyt">#REF!</definedName>
    <definedName name="ｖ" localSheetId="2">#REF!</definedName>
    <definedName name="ｖ" localSheetId="1">#REF!</definedName>
    <definedName name="ｖ">#REF!</definedName>
    <definedName name="ValidDepts．" localSheetId="2">#REF!</definedName>
    <definedName name="ValidDepts．">#REF!</definedName>
    <definedName name="ｖｂｃｖ" localSheetId="2">[30]電気３!#REF!</definedName>
    <definedName name="ｖｂｃｖ">#REF!</definedName>
    <definedName name="ｖｃｚｘｆ" localSheetId="2">#REF!</definedName>
    <definedName name="ｖｃｚｘｆ">#REF!</definedName>
    <definedName name="VD" localSheetId="2">#REF!</definedName>
    <definedName name="VD">#REF!</definedName>
    <definedName name="ｖｇｆｄ" localSheetId="2">[30]電気２!#REF!</definedName>
    <definedName name="ｖｇｆｄ">#REF!</definedName>
    <definedName name="vo継手屋外">[32]VP!$B$31:$T$32</definedName>
    <definedName name="vo継手屋内一般">[32]VP!$B$23:$T$24</definedName>
    <definedName name="vo継手機械室・便所">[32]VP!$B$27:$T$28</definedName>
    <definedName name="vo継手地中">[32]VP!$B$35:$T$36</definedName>
    <definedName name="vpはつり補修屋内一般">[32]VP!$B$83:$T$84</definedName>
    <definedName name="vpはつり補修機械室・便所">[32]VP!$B$87:$T$88</definedName>
    <definedName name="vp屋外配管">[32]VP!$B$15:$T$16</definedName>
    <definedName name="vp屋内一般配管">[32]VP!$B$7:$T$8</definedName>
    <definedName name="vp機械室・便所配管">[32]VP!$B$11:$T$12</definedName>
    <definedName name="vp支持金物屋外">[32]VP!$B$63:$T$64</definedName>
    <definedName name="vp支持金物屋内一般">[32]VP!$B$55:$T$56</definedName>
    <definedName name="vp支持金物機械室・便所">[32]VP!$B$59:$T$60</definedName>
    <definedName name="vp接合材屋外">[32]VP!$B$47:$T$48</definedName>
    <definedName name="vp接合材屋内一般">[32]VP!$B$39:$T$40</definedName>
    <definedName name="vp接合材機械室・便所">[32]VP!$B$43:$T$44</definedName>
    <definedName name="vp接合材地中">[32]VP!$B$51:$T$52</definedName>
    <definedName name="vp地中配管">[32]VP!$B$19:$T$20</definedName>
    <definedName name="vp配管工屋外">[32]VP!$B$75:$T$76</definedName>
    <definedName name="vp配管工屋内一般">[32]VP!$B$67:$T$68</definedName>
    <definedName name="vp配管工機械室・便所">[32]VP!$B$71:$T$72</definedName>
    <definedName name="vp配管工地中">[32]VP!$B$79:$T$80</definedName>
    <definedName name="vp列">[32]VP!$B$4:$T$5</definedName>
    <definedName name="ｗ" localSheetId="2">#REF!</definedName>
    <definedName name="w" localSheetId="1">#REF!</definedName>
    <definedName name="w">#REF!</definedName>
    <definedName name="wa" localSheetId="2">#REF!</definedName>
    <definedName name="wa">#REF!</definedName>
    <definedName name="WD" localSheetId="2">[30]電気２!#REF!</definedName>
    <definedName name="WD">#REF!</definedName>
    <definedName name="wrn.41代価印刷." localSheetId="4" hidden="1">{"41代価表",#N/A,FALSE,"41保温";"41一覧表",#N/A,FALSE,"41保温"}</definedName>
    <definedName name="wrn.41代価印刷." localSheetId="8" hidden="1">{"41代価表",#N/A,FALSE,"41保温";"41一覧表",#N/A,FALSE,"41保温"}</definedName>
    <definedName name="wrn.41代価印刷." localSheetId="6" hidden="1">{"41代価表",#N/A,FALSE,"41保温";"41一覧表",#N/A,FALSE,"41保温"}</definedName>
    <definedName name="wrn.41代価印刷." localSheetId="5" hidden="1">{"41代価表",#N/A,FALSE,"41保温";"41一覧表",#N/A,FALSE,"41保温"}</definedName>
    <definedName name="wrn.41代価印刷." localSheetId="2" hidden="1">{"41代価表",#N/A,FALSE,"41保温";"41一覧表",#N/A,FALSE,"41保温"}</definedName>
    <definedName name="wrn.41代価印刷." localSheetId="7" hidden="1">{"41代価表",#N/A,FALSE,"41保温";"41一覧表",#N/A,FALSE,"41保温"}</definedName>
    <definedName name="wrn.41代価印刷." localSheetId="9" hidden="1">{"41代価表",#N/A,FALSE,"41保温";"41一覧表",#N/A,FALSE,"41保温"}</definedName>
    <definedName name="wrn.41代価印刷." localSheetId="1" hidden="1">{"41代価表",#N/A,FALSE,"41保温";"41一覧表",#N/A,FALSE,"41保温"}</definedName>
    <definedName name="wrn.41代価印刷." hidden="1">{"41代価表",#N/A,FALSE,"41保温";"41一覧表",#N/A,FALSE,"41保温"}</definedName>
    <definedName name="wrn.42代価印刷." localSheetId="4" hidden="1">{"42代価表",#N/A,FALSE,"42塗装";"42一覧表",#N/A,FALSE,"42塗装"}</definedName>
    <definedName name="wrn.42代価印刷." localSheetId="8" hidden="1">{"42代価表",#N/A,FALSE,"42塗装";"42一覧表",#N/A,FALSE,"42塗装"}</definedName>
    <definedName name="wrn.42代価印刷." localSheetId="6" hidden="1">{"42代価表",#N/A,FALSE,"42塗装";"42一覧表",#N/A,FALSE,"42塗装"}</definedName>
    <definedName name="wrn.42代価印刷." localSheetId="5" hidden="1">{"42代価表",#N/A,FALSE,"42塗装";"42一覧表",#N/A,FALSE,"42塗装"}</definedName>
    <definedName name="wrn.42代価印刷." localSheetId="2" hidden="1">{"42代価表",#N/A,FALSE,"42塗装";"42一覧表",#N/A,FALSE,"42塗装"}</definedName>
    <definedName name="wrn.42代価印刷." localSheetId="7" hidden="1">{"42代価表",#N/A,FALSE,"42塗装";"42一覧表",#N/A,FALSE,"42塗装"}</definedName>
    <definedName name="wrn.42代価印刷." localSheetId="9" hidden="1">{"42代価表",#N/A,FALSE,"42塗装";"42一覧表",#N/A,FALSE,"42塗装"}</definedName>
    <definedName name="wrn.42代価印刷." localSheetId="1" hidden="1">{"42代価表",#N/A,FALSE,"42塗装";"42一覧表",#N/A,FALSE,"42塗装"}</definedName>
    <definedName name="wrn.42代価印刷." hidden="1">{"42代価表",#N/A,FALSE,"42塗装";"42一覧表",#N/A,FALSE,"42塗装"}</definedName>
    <definedName name="wrn.49代価印刷." localSheetId="4" hidden="1">{"49代価表",#N/A,FALSE,"49衛生";"49一覧表",#N/A,FALSE,"49衛生"}</definedName>
    <definedName name="wrn.49代価印刷." localSheetId="8" hidden="1">{"49代価表",#N/A,FALSE,"49衛生";"49一覧表",#N/A,FALSE,"49衛生"}</definedName>
    <definedName name="wrn.49代価印刷." localSheetId="6" hidden="1">{"49代価表",#N/A,FALSE,"49衛生";"49一覧表",#N/A,FALSE,"49衛生"}</definedName>
    <definedName name="wrn.49代価印刷." localSheetId="5" hidden="1">{"49代価表",#N/A,FALSE,"49衛生";"49一覧表",#N/A,FALSE,"49衛生"}</definedName>
    <definedName name="wrn.49代価印刷." localSheetId="2" hidden="1">{"49代価表",#N/A,FALSE,"49衛生";"49一覧表",#N/A,FALSE,"49衛生"}</definedName>
    <definedName name="wrn.49代価印刷." localSheetId="7" hidden="1">{"49代価表",#N/A,FALSE,"49衛生";"49一覧表",#N/A,FALSE,"49衛生"}</definedName>
    <definedName name="wrn.49代価印刷." localSheetId="9" hidden="1">{"49代価表",#N/A,FALSE,"49衛生";"49一覧表",#N/A,FALSE,"49衛生"}</definedName>
    <definedName name="wrn.49代価印刷." localSheetId="1" hidden="1">{"49代価表",#N/A,FALSE,"49衛生";"49一覧表",#N/A,FALSE,"49衛生"}</definedName>
    <definedName name="wrn.49代価印刷." hidden="1">{"49代価表",#N/A,FALSE,"49衛生";"49一覧表",#N/A,FALSE,"49衛生"}</definedName>
    <definedName name="wrn.501代価印刷." localSheetId="4" hidden="1">{"50-1代価表",#N/A,FALSE,"50-1給水弁桝";"50-1一覧表",#N/A,FALSE,"50-1給水弁桝"}</definedName>
    <definedName name="wrn.501代価印刷." localSheetId="8" hidden="1">{"50-1代価表",#N/A,FALSE,"50-1給水弁桝";"50-1一覧表",#N/A,FALSE,"50-1給水弁桝"}</definedName>
    <definedName name="wrn.501代価印刷." localSheetId="6" hidden="1">{"50-1代価表",#N/A,FALSE,"50-1給水弁桝";"50-1一覧表",#N/A,FALSE,"50-1給水弁桝"}</definedName>
    <definedName name="wrn.501代価印刷." localSheetId="5" hidden="1">{"50-1代価表",#N/A,FALSE,"50-1給水弁桝";"50-1一覧表",#N/A,FALSE,"50-1給水弁桝"}</definedName>
    <definedName name="wrn.501代価印刷." localSheetId="2" hidden="1">{"50-1代価表",#N/A,FALSE,"50-1給水弁桝";"50-1一覧表",#N/A,FALSE,"50-1給水弁桝"}</definedName>
    <definedName name="wrn.501代価印刷." localSheetId="7" hidden="1">{"50-1代価表",#N/A,FALSE,"50-1給水弁桝";"50-1一覧表",#N/A,FALSE,"50-1給水弁桝"}</definedName>
    <definedName name="wrn.501代価印刷." localSheetId="9" hidden="1">{"50-1代価表",#N/A,FALSE,"50-1給水弁桝";"50-1一覧表",#N/A,FALSE,"50-1給水弁桝"}</definedName>
    <definedName name="wrn.501代価印刷." localSheetId="1" hidden="1">{"50-1代価表",#N/A,FALSE,"50-1給水弁桝";"50-1一覧表",#N/A,FALSE,"50-1給水弁桝"}</definedName>
    <definedName name="wrn.501代価印刷." hidden="1">{"50-1代価表",#N/A,FALSE,"50-1給水弁桝";"50-1一覧表",#N/A,FALSE,"50-1給水弁桝"}</definedName>
    <definedName name="wrn.50代価印刷." localSheetId="4" hidden="1">{"50代価表",#N/A,FALSE,"50給水";"50一覧表",#N/A,FALSE,"50給水"}</definedName>
    <definedName name="wrn.50代価印刷." localSheetId="8" hidden="1">{"50代価表",#N/A,FALSE,"50給水";"50一覧表",#N/A,FALSE,"50給水"}</definedName>
    <definedName name="wrn.50代価印刷." localSheetId="6" hidden="1">{"50代価表",#N/A,FALSE,"50給水";"50一覧表",#N/A,FALSE,"50給水"}</definedName>
    <definedName name="wrn.50代価印刷." localSheetId="5" hidden="1">{"50代価表",#N/A,FALSE,"50給水";"50一覧表",#N/A,FALSE,"50給水"}</definedName>
    <definedName name="wrn.50代価印刷." localSheetId="2" hidden="1">{"50代価表",#N/A,FALSE,"50給水";"50一覧表",#N/A,FALSE,"50給水"}</definedName>
    <definedName name="wrn.50代価印刷." localSheetId="7" hidden="1">{"50代価表",#N/A,FALSE,"50給水";"50一覧表",#N/A,FALSE,"50給水"}</definedName>
    <definedName name="wrn.50代価印刷." localSheetId="9" hidden="1">{"50代価表",#N/A,FALSE,"50給水";"50一覧表",#N/A,FALSE,"50給水"}</definedName>
    <definedName name="wrn.50代価印刷." localSheetId="1" hidden="1">{"50代価表",#N/A,FALSE,"50給水";"50一覧表",#N/A,FALSE,"50給水"}</definedName>
    <definedName name="wrn.50代価印刷." hidden="1">{"50代価表",#N/A,FALSE,"50給水";"50一覧表",#N/A,FALSE,"50給水"}</definedName>
    <definedName name="wrn.511代価印刷." localSheetId="4" hidden="1">{"51-1代価表",#N/A,FALSE,"51-1排水桝";"51-1一覧表",#N/A,FALSE,"51-1排水桝"}</definedName>
    <definedName name="wrn.511代価印刷." localSheetId="8" hidden="1">{"51-1代価表",#N/A,FALSE,"51-1排水桝";"51-1一覧表",#N/A,FALSE,"51-1排水桝"}</definedName>
    <definedName name="wrn.511代価印刷." localSheetId="6" hidden="1">{"51-1代価表",#N/A,FALSE,"51-1排水桝";"51-1一覧表",#N/A,FALSE,"51-1排水桝"}</definedName>
    <definedName name="wrn.511代価印刷." localSheetId="5" hidden="1">{"51-1代価表",#N/A,FALSE,"51-1排水桝";"51-1一覧表",#N/A,FALSE,"51-1排水桝"}</definedName>
    <definedName name="wrn.511代価印刷." localSheetId="2" hidden="1">{"51-1代価表",#N/A,FALSE,"51-1排水桝";"51-1一覧表",#N/A,FALSE,"51-1排水桝"}</definedName>
    <definedName name="wrn.511代価印刷." localSheetId="7" hidden="1">{"51-1代価表",#N/A,FALSE,"51-1排水桝";"51-1一覧表",#N/A,FALSE,"51-1排水桝"}</definedName>
    <definedName name="wrn.511代価印刷." localSheetId="9" hidden="1">{"51-1代価表",#N/A,FALSE,"51-1排水桝";"51-1一覧表",#N/A,FALSE,"51-1排水桝"}</definedName>
    <definedName name="wrn.511代価印刷." localSheetId="1" hidden="1">{"51-1代価表",#N/A,FALSE,"51-1排水桝";"51-1一覧表",#N/A,FALSE,"51-1排水桝"}</definedName>
    <definedName name="wrn.511代価印刷." hidden="1">{"51-1代価表",#N/A,FALSE,"51-1排水桝";"51-1一覧表",#N/A,FALSE,"51-1排水桝"}</definedName>
    <definedName name="wrn.512代価印刷." localSheetId="4" hidden="1">{"51-2代価表",#N/A,FALSE,"51-2衛生集計";"51-2一覧表",#N/A,FALSE,"51-2衛生集計"}</definedName>
    <definedName name="wrn.512代価印刷." localSheetId="8" hidden="1">{"51-2代価表",#N/A,FALSE,"51-2衛生集計";"51-2一覧表",#N/A,FALSE,"51-2衛生集計"}</definedName>
    <definedName name="wrn.512代価印刷." localSheetId="6" hidden="1">{"51-2代価表",#N/A,FALSE,"51-2衛生集計";"51-2一覧表",#N/A,FALSE,"51-2衛生集計"}</definedName>
    <definedName name="wrn.512代価印刷." localSheetId="5" hidden="1">{"51-2代価表",#N/A,FALSE,"51-2衛生集計";"51-2一覧表",#N/A,FALSE,"51-2衛生集計"}</definedName>
    <definedName name="wrn.512代価印刷." localSheetId="2" hidden="1">{"51-2代価表",#N/A,FALSE,"51-2衛生集計";"51-2一覧表",#N/A,FALSE,"51-2衛生集計"}</definedName>
    <definedName name="wrn.512代価印刷." localSheetId="7" hidden="1">{"51-2代価表",#N/A,FALSE,"51-2衛生集計";"51-2一覧表",#N/A,FALSE,"51-2衛生集計"}</definedName>
    <definedName name="wrn.512代価印刷." localSheetId="9" hidden="1">{"51-2代価表",#N/A,FALSE,"51-2衛生集計";"51-2一覧表",#N/A,FALSE,"51-2衛生集計"}</definedName>
    <definedName name="wrn.512代価印刷." localSheetId="1" hidden="1">{"51-2代価表",#N/A,FALSE,"51-2衛生集計";"51-2一覧表",#N/A,FALSE,"51-2衛生集計"}</definedName>
    <definedName name="wrn.512代価印刷." hidden="1">{"51-2代価表",#N/A,FALSE,"51-2衛生集計";"51-2一覧表",#N/A,FALSE,"51-2衛生集計"}</definedName>
    <definedName name="wrn.51代価印刷." localSheetId="4" hidden="1">{"51代価表",#N/A,FALSE,"51排水";"51一覧表",#N/A,FALSE,"51排水"}</definedName>
    <definedName name="wrn.51代価印刷." localSheetId="8" hidden="1">{"51代価表",#N/A,FALSE,"51排水";"51一覧表",#N/A,FALSE,"51排水"}</definedName>
    <definedName name="wrn.51代価印刷." localSheetId="6" hidden="1">{"51代価表",#N/A,FALSE,"51排水";"51一覧表",#N/A,FALSE,"51排水"}</definedName>
    <definedName name="wrn.51代価印刷." localSheetId="5" hidden="1">{"51代価表",#N/A,FALSE,"51排水";"51一覧表",#N/A,FALSE,"51排水"}</definedName>
    <definedName name="wrn.51代価印刷." localSheetId="2" hidden="1">{"51代価表",#N/A,FALSE,"51排水";"51一覧表",#N/A,FALSE,"51排水"}</definedName>
    <definedName name="wrn.51代価印刷." localSheetId="7" hidden="1">{"51代価表",#N/A,FALSE,"51排水";"51一覧表",#N/A,FALSE,"51排水"}</definedName>
    <definedName name="wrn.51代価印刷." localSheetId="9" hidden="1">{"51代価表",#N/A,FALSE,"51排水";"51一覧表",#N/A,FALSE,"51排水"}</definedName>
    <definedName name="wrn.51代価印刷." localSheetId="1" hidden="1">{"51代価表",#N/A,FALSE,"51排水";"51一覧表",#N/A,FALSE,"51排水"}</definedName>
    <definedName name="wrn.51代価印刷." hidden="1">{"51代価表",#N/A,FALSE,"51排水";"51一覧表",#N/A,FALSE,"51排水"}</definedName>
    <definedName name="wrn.53代価印刷." localSheetId="4" hidden="1">{"53代価表",#N/A,FALSE,"53給湯";"53一覧表",#N/A,FALSE,"53給湯"}</definedName>
    <definedName name="wrn.53代価印刷." localSheetId="8" hidden="1">{"53代価表",#N/A,FALSE,"53給湯";"53一覧表",#N/A,FALSE,"53給湯"}</definedName>
    <definedName name="wrn.53代価印刷." localSheetId="6" hidden="1">{"53代価表",#N/A,FALSE,"53給湯";"53一覧表",#N/A,FALSE,"53給湯"}</definedName>
    <definedName name="wrn.53代価印刷." localSheetId="5" hidden="1">{"53代価表",#N/A,FALSE,"53給湯";"53一覧表",#N/A,FALSE,"53給湯"}</definedName>
    <definedName name="wrn.53代価印刷." localSheetId="2" hidden="1">{"53代価表",#N/A,FALSE,"53給湯";"53一覧表",#N/A,FALSE,"53給湯"}</definedName>
    <definedName name="wrn.53代価印刷." localSheetId="7" hidden="1">{"53代価表",#N/A,FALSE,"53給湯";"53一覧表",#N/A,FALSE,"53給湯"}</definedName>
    <definedName name="wrn.53代価印刷." localSheetId="9" hidden="1">{"53代価表",#N/A,FALSE,"53給湯";"53一覧表",#N/A,FALSE,"53給湯"}</definedName>
    <definedName name="wrn.53代価印刷." localSheetId="1" hidden="1">{"53代価表",#N/A,FALSE,"53給湯";"53一覧表",#N/A,FALSE,"53給湯"}</definedName>
    <definedName name="wrn.53代価印刷." hidden="1">{"53代価表",#N/A,FALSE,"53給湯";"53一覧表",#N/A,FALSE,"53給湯"}</definedName>
    <definedName name="wrn.55代価印刷." localSheetId="4" hidden="1">{"55代価表",#N/A,FALSE,"55空調機器";"55一覧表",#N/A,FALSE,"55空調機器"}</definedName>
    <definedName name="wrn.55代価印刷." localSheetId="8" hidden="1">{"55代価表",#N/A,FALSE,"55空調機器";"55一覧表",#N/A,FALSE,"55空調機器"}</definedName>
    <definedName name="wrn.55代価印刷." localSheetId="6" hidden="1">{"55代価表",#N/A,FALSE,"55空調機器";"55一覧表",#N/A,FALSE,"55空調機器"}</definedName>
    <definedName name="wrn.55代価印刷." localSheetId="5" hidden="1">{"55代価表",#N/A,FALSE,"55空調機器";"55一覧表",#N/A,FALSE,"55空調機器"}</definedName>
    <definedName name="wrn.55代価印刷." localSheetId="2" hidden="1">{"55代価表",#N/A,FALSE,"55空調機器";"55一覧表",#N/A,FALSE,"55空調機器"}</definedName>
    <definedName name="wrn.55代価印刷." localSheetId="7" hidden="1">{"55代価表",#N/A,FALSE,"55空調機器";"55一覧表",#N/A,FALSE,"55空調機器"}</definedName>
    <definedName name="wrn.55代価印刷." localSheetId="9" hidden="1">{"55代価表",#N/A,FALSE,"55空調機器";"55一覧表",#N/A,FALSE,"55空調機器"}</definedName>
    <definedName name="wrn.55代価印刷." localSheetId="1" hidden="1">{"55代価表",#N/A,FALSE,"55空調機器";"55一覧表",#N/A,FALSE,"55空調機器"}</definedName>
    <definedName name="wrn.55代価印刷." hidden="1">{"55代価表",#N/A,FALSE,"55空調機器";"55一覧表",#N/A,FALSE,"55空調機器"}</definedName>
    <definedName name="wrn.561代価印刷." localSheetId="4" hidden="1">{"561代価表",#N/A,FALSE,"56-1風道付属品";"56-1一覧表",#N/A,FALSE,"56-1風道付属品"}</definedName>
    <definedName name="wrn.561代価印刷." localSheetId="8" hidden="1">{"561代価表",#N/A,FALSE,"56-1風道付属品";"56-1一覧表",#N/A,FALSE,"56-1風道付属品"}</definedName>
    <definedName name="wrn.561代価印刷." localSheetId="6" hidden="1">{"561代価表",#N/A,FALSE,"56-1風道付属品";"56-1一覧表",#N/A,FALSE,"56-1風道付属品"}</definedName>
    <definedName name="wrn.561代価印刷." localSheetId="5" hidden="1">{"561代価表",#N/A,FALSE,"56-1風道付属品";"56-1一覧表",#N/A,FALSE,"56-1風道付属品"}</definedName>
    <definedName name="wrn.561代価印刷." localSheetId="2" hidden="1">{"561代価表",#N/A,FALSE,"56-1風道付属品";"56-1一覧表",#N/A,FALSE,"56-1風道付属品"}</definedName>
    <definedName name="wrn.561代価印刷." localSheetId="7" hidden="1">{"561代価表",#N/A,FALSE,"56-1風道付属品";"56-1一覧表",#N/A,FALSE,"56-1風道付属品"}</definedName>
    <definedName name="wrn.561代価印刷." localSheetId="9" hidden="1">{"561代価表",#N/A,FALSE,"56-1風道付属品";"56-1一覧表",#N/A,FALSE,"56-1風道付属品"}</definedName>
    <definedName name="wrn.561代価印刷." localSheetId="1" hidden="1">{"561代価表",#N/A,FALSE,"56-1風道付属品";"56-1一覧表",#N/A,FALSE,"56-1風道付属品"}</definedName>
    <definedName name="wrn.561代価印刷." hidden="1">{"561代価表",#N/A,FALSE,"56-1風道付属品";"56-1一覧表",#N/A,FALSE,"56-1風道付属品"}</definedName>
    <definedName name="wrn.56代価印刷." localSheetId="4" hidden="1">{"56代価表",#N/A,FALSE,"56風道";"56一覧表",#N/A,FALSE,"56風道"}</definedName>
    <definedName name="wrn.56代価印刷." localSheetId="8" hidden="1">{"56代価表",#N/A,FALSE,"56風道";"56一覧表",#N/A,FALSE,"56風道"}</definedName>
    <definedName name="wrn.56代価印刷." localSheetId="6" hidden="1">{"56代価表",#N/A,FALSE,"56風道";"56一覧表",#N/A,FALSE,"56風道"}</definedName>
    <definedName name="wrn.56代価印刷." localSheetId="5" hidden="1">{"56代価表",#N/A,FALSE,"56風道";"56一覧表",#N/A,FALSE,"56風道"}</definedName>
    <definedName name="wrn.56代価印刷." localSheetId="2" hidden="1">{"56代価表",#N/A,FALSE,"56風道";"56一覧表",#N/A,FALSE,"56風道"}</definedName>
    <definedName name="wrn.56代価印刷." localSheetId="7" hidden="1">{"56代価表",#N/A,FALSE,"56風道";"56一覧表",#N/A,FALSE,"56風道"}</definedName>
    <definedName name="wrn.56代価印刷." localSheetId="9" hidden="1">{"56代価表",#N/A,FALSE,"56風道";"56一覧表",#N/A,FALSE,"56風道"}</definedName>
    <definedName name="wrn.56代価印刷." localSheetId="1" hidden="1">{"56代価表",#N/A,FALSE,"56風道";"56一覧表",#N/A,FALSE,"56風道"}</definedName>
    <definedName name="wrn.56代価印刷." hidden="1">{"56代価表",#N/A,FALSE,"56風道";"56一覧表",#N/A,FALSE,"56風道"}</definedName>
    <definedName name="wrn.57代価印刷." localSheetId="4" hidden="1">{"57代価表",#N/A,FALSE,"57配管付属品";"57一覧表",#N/A,FALSE,"57配管付属品"}</definedName>
    <definedName name="wrn.57代価印刷." localSheetId="8" hidden="1">{"57代価表",#N/A,FALSE,"57配管付属品";"57一覧表",#N/A,FALSE,"57配管付属品"}</definedName>
    <definedName name="wrn.57代価印刷." localSheetId="6" hidden="1">{"57代価表",#N/A,FALSE,"57配管付属品";"57一覧表",#N/A,FALSE,"57配管付属品"}</definedName>
    <definedName name="wrn.57代価印刷." localSheetId="5" hidden="1">{"57代価表",#N/A,FALSE,"57配管付属品";"57一覧表",#N/A,FALSE,"57配管付属品"}</definedName>
    <definedName name="wrn.57代価印刷." localSheetId="2" hidden="1">{"57代価表",#N/A,FALSE,"57配管付属品";"57一覧表",#N/A,FALSE,"57配管付属品"}</definedName>
    <definedName name="wrn.57代価印刷." localSheetId="7" hidden="1">{"57代価表",#N/A,FALSE,"57配管付属品";"57一覧表",#N/A,FALSE,"57配管付属品"}</definedName>
    <definedName name="wrn.57代価印刷." localSheetId="9" hidden="1">{"57代価表",#N/A,FALSE,"57配管付属品";"57一覧表",#N/A,FALSE,"57配管付属品"}</definedName>
    <definedName name="wrn.57代価印刷." localSheetId="1" hidden="1">{"57代価表",#N/A,FALSE,"57配管付属品";"57一覧表",#N/A,FALSE,"57配管付属品"}</definedName>
    <definedName name="wrn.57代価印刷." hidden="1">{"57代価表",#N/A,FALSE,"57配管付属品";"57一覧表",#N/A,FALSE,"57配管付属品"}</definedName>
    <definedName name="wrn.TEST001.">{#N/A,#N/A,FALSE,"EDIT_W"}</definedName>
    <definedName name="wrn.印刷." localSheetId="4" hidden="1">{"44)～46)一覧表印刷",#N/A,FALSE,"44)～46)";"44)～46)代価表印刷",#N/A,FALSE,"44)～46)"}</definedName>
    <definedName name="wrn.印刷." localSheetId="8" hidden="1">{"44)～46)一覧表印刷",#N/A,FALSE,"44)～46)";"44)～46)代価表印刷",#N/A,FALSE,"44)～46)"}</definedName>
    <definedName name="wrn.印刷." localSheetId="6" hidden="1">{"44)～46)一覧表印刷",#N/A,FALSE,"44)～46)";"44)～46)代価表印刷",#N/A,FALSE,"44)～46)"}</definedName>
    <definedName name="wrn.印刷." localSheetId="5" hidden="1">{"44)～46)一覧表印刷",#N/A,FALSE,"44)～46)";"44)～46)代価表印刷",#N/A,FALSE,"44)～46)"}</definedName>
    <definedName name="wrn.印刷." localSheetId="2" hidden="1">{"44)～46)一覧表印刷",#N/A,FALSE,"44)～46)";"44)～46)代価表印刷",#N/A,FALSE,"44)～46)"}</definedName>
    <definedName name="wrn.印刷." localSheetId="7" hidden="1">{"44)～46)一覧表印刷",#N/A,FALSE,"44)～46)";"44)～46)代価表印刷",#N/A,FALSE,"44)～46)"}</definedName>
    <definedName name="wrn.印刷." localSheetId="9" hidden="1">{"44)～46)一覧表印刷",#N/A,FALSE,"44)～46)";"44)～46)代価表印刷",#N/A,FALSE,"44)～46)"}</definedName>
    <definedName name="wrn.印刷." localSheetId="1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4" hidden="1">{"1)～27)一覧表",#N/A,FALSE,"1)～27)";"1)～27)代価表",#N/A,FALSE,"1)～27)"}</definedName>
    <definedName name="wrn.玉代40114093印刷." localSheetId="8" hidden="1">{"1)～27)一覧表",#N/A,FALSE,"1)～27)";"1)～27)代価表",#N/A,FALSE,"1)～27)"}</definedName>
    <definedName name="wrn.玉代40114093印刷." localSheetId="6" hidden="1">{"1)～27)一覧表",#N/A,FALSE,"1)～27)";"1)～27)代価表",#N/A,FALSE,"1)～27)"}</definedName>
    <definedName name="wrn.玉代40114093印刷." localSheetId="5" hidden="1">{"1)～27)一覧表",#N/A,FALSE,"1)～27)";"1)～27)代価表",#N/A,FALSE,"1)～27)"}</definedName>
    <definedName name="wrn.玉代40114093印刷." localSheetId="2" hidden="1">{"1)～27)一覧表",#N/A,FALSE,"1)～27)";"1)～27)代価表",#N/A,FALSE,"1)～27)"}</definedName>
    <definedName name="wrn.玉代40114093印刷." localSheetId="7" hidden="1">{"1)～27)一覧表",#N/A,FALSE,"1)～27)";"1)～27)代価表",#N/A,FALSE,"1)～27)"}</definedName>
    <definedName name="wrn.玉代40114093印刷." localSheetId="9" hidden="1">{"1)～27)一覧表",#N/A,FALSE,"1)～27)";"1)～27)代価表",#N/A,FALSE,"1)～27)"}</definedName>
    <definedName name="wrn.玉代40114093印刷." localSheetId="1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4" hidden="1">{"47)48)一覧表",#N/A,FALSE,"47)､48)";"47)48)代価表",#N/A,FALSE,"47)､48)"}</definedName>
    <definedName name="wrn.玉代50415051印刷." localSheetId="8" hidden="1">{"47)48)一覧表",#N/A,FALSE,"47)､48)";"47)48)代価表",#N/A,FALSE,"47)､48)"}</definedName>
    <definedName name="wrn.玉代50415051印刷." localSheetId="6" hidden="1">{"47)48)一覧表",#N/A,FALSE,"47)､48)";"47)48)代価表",#N/A,FALSE,"47)､48)"}</definedName>
    <definedName name="wrn.玉代50415051印刷." localSheetId="5" hidden="1">{"47)48)一覧表",#N/A,FALSE,"47)､48)";"47)48)代価表",#N/A,FALSE,"47)､48)"}</definedName>
    <definedName name="wrn.玉代50415051印刷." localSheetId="2" hidden="1">{"47)48)一覧表",#N/A,FALSE,"47)､48)";"47)48)代価表",#N/A,FALSE,"47)､48)"}</definedName>
    <definedName name="wrn.玉代50415051印刷." localSheetId="7" hidden="1">{"47)48)一覧表",#N/A,FALSE,"47)､48)";"47)48)代価表",#N/A,FALSE,"47)､48)"}</definedName>
    <definedName name="wrn.玉代50415051印刷." localSheetId="9" hidden="1">{"47)48)一覧表",#N/A,FALSE,"47)､48)";"47)48)代価表",#N/A,FALSE,"47)､48)"}</definedName>
    <definedName name="wrn.玉代50415051印刷." localSheetId="1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4" hidden="1">{"49)～52)代価表",#N/A,FALSE,"49)～52)";"49)～52)一覧表",#N/A,FALSE,"49)～52)"}</definedName>
    <definedName name="wrn.玉代51115141印刷." localSheetId="8" hidden="1">{"49)～52)代価表",#N/A,FALSE,"49)～52)";"49)～52)一覧表",#N/A,FALSE,"49)～52)"}</definedName>
    <definedName name="wrn.玉代51115141印刷." localSheetId="6" hidden="1">{"49)～52)代価表",#N/A,FALSE,"49)～52)";"49)～52)一覧表",#N/A,FALSE,"49)～52)"}</definedName>
    <definedName name="wrn.玉代51115141印刷." localSheetId="5" hidden="1">{"49)～52)代価表",#N/A,FALSE,"49)～52)";"49)～52)一覧表",#N/A,FALSE,"49)～52)"}</definedName>
    <definedName name="wrn.玉代51115141印刷." localSheetId="2" hidden="1">{"49)～52)代価表",#N/A,FALSE,"49)～52)";"49)～52)一覧表",#N/A,FALSE,"49)～52)"}</definedName>
    <definedName name="wrn.玉代51115141印刷." localSheetId="7" hidden="1">{"49)～52)代価表",#N/A,FALSE,"49)～52)";"49)～52)一覧表",#N/A,FALSE,"49)～52)"}</definedName>
    <definedName name="wrn.玉代51115141印刷." localSheetId="9" hidden="1">{"49)～52)代価表",#N/A,FALSE,"49)～52)";"49)～52)一覧表",#N/A,FALSE,"49)～52)"}</definedName>
    <definedName name="wrn.玉代51115141印刷." localSheetId="1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4" hidden="1">{"53)一覧表",#N/A,FALSE,"53)";"53)代価表",#N/A,FALSE,"53)"}</definedName>
    <definedName name="wrn.玉代5151印刷." localSheetId="8" hidden="1">{"53)一覧表",#N/A,FALSE,"53)";"53)代価表",#N/A,FALSE,"53)"}</definedName>
    <definedName name="wrn.玉代5151印刷." localSheetId="6" hidden="1">{"53)一覧表",#N/A,FALSE,"53)";"53)代価表",#N/A,FALSE,"53)"}</definedName>
    <definedName name="wrn.玉代5151印刷." localSheetId="5" hidden="1">{"53)一覧表",#N/A,FALSE,"53)";"53)代価表",#N/A,FALSE,"53)"}</definedName>
    <definedName name="wrn.玉代5151印刷." localSheetId="2" hidden="1">{"53)一覧表",#N/A,FALSE,"53)";"53)代価表",#N/A,FALSE,"53)"}</definedName>
    <definedName name="wrn.玉代5151印刷." localSheetId="7" hidden="1">{"53)一覧表",#N/A,FALSE,"53)";"53)代価表",#N/A,FALSE,"53)"}</definedName>
    <definedName name="wrn.玉代5151印刷." localSheetId="9" hidden="1">{"53)一覧表",#N/A,FALSE,"53)";"53)代価表",#N/A,FALSE,"53)"}</definedName>
    <definedName name="wrn.玉代5151印刷." localSheetId="1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4" hidden="1">{"54)～56)一覧表",#N/A,FALSE,"54)～56)";"５４）～56)代価表",#N/A,FALSE,"54)～56)"}</definedName>
    <definedName name="wrn.玉代51615163印刷." localSheetId="8" hidden="1">{"54)～56)一覧表",#N/A,FALSE,"54)～56)";"５４）～56)代価表",#N/A,FALSE,"54)～56)"}</definedName>
    <definedName name="wrn.玉代51615163印刷." localSheetId="6" hidden="1">{"54)～56)一覧表",#N/A,FALSE,"54)～56)";"５４）～56)代価表",#N/A,FALSE,"54)～56)"}</definedName>
    <definedName name="wrn.玉代51615163印刷." localSheetId="5" hidden="1">{"54)～56)一覧表",#N/A,FALSE,"54)～56)";"５４）～56)代価表",#N/A,FALSE,"54)～56)"}</definedName>
    <definedName name="wrn.玉代51615163印刷." localSheetId="2" hidden="1">{"54)～56)一覧表",#N/A,FALSE,"54)～56)";"５４）～56)代価表",#N/A,FALSE,"54)～56)"}</definedName>
    <definedName name="wrn.玉代51615163印刷." localSheetId="7" hidden="1">{"54)～56)一覧表",#N/A,FALSE,"54)～56)";"５４）～56)代価表",#N/A,FALSE,"54)～56)"}</definedName>
    <definedName name="wrn.玉代51615163印刷." localSheetId="9" hidden="1">{"54)～56)一覧表",#N/A,FALSE,"54)～56)";"５４）～56)代価表",#N/A,FALSE,"54)～56)"}</definedName>
    <definedName name="wrn.玉代51615163印刷." localSheetId="1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計算書." localSheetId="4" hidden="1">{"数量計算書",#N/A,FALSE,"断面平均"}</definedName>
    <definedName name="wrn.計算書." localSheetId="8" hidden="1">{"数量計算書",#N/A,FALSE,"断面平均"}</definedName>
    <definedName name="wrn.計算書." localSheetId="5" hidden="1">{"数量計算書",#N/A,FALSE,"断面平均"}</definedName>
    <definedName name="wrn.計算書." localSheetId="2" hidden="1">{"数量計算書",#N/A,FALSE,"断面平均"}</definedName>
    <definedName name="wrn.計算書." localSheetId="9" hidden="1">{"数量計算書",#N/A,FALSE,"断面平均"}</definedName>
    <definedName name="wrn.計算書." hidden="1">{"数量計算書",#N/A,FALSE,"断面平均"}</definedName>
    <definedName name="wrn.代価印刷." localSheetId="4" hidden="1">{"代価表",#N/A,FALSE,"40配管";"一覧表",#N/A,FALSE,"40配管"}</definedName>
    <definedName name="wrn.代価印刷." localSheetId="8" hidden="1">{"代価表",#N/A,FALSE,"40配管";"一覧表",#N/A,FALSE,"40配管"}</definedName>
    <definedName name="wrn.代価印刷." localSheetId="6" hidden="1">{"代価表",#N/A,FALSE,"40配管";"一覧表",#N/A,FALSE,"40配管"}</definedName>
    <definedName name="wrn.代価印刷." localSheetId="5" hidden="1">{"代価表",#N/A,FALSE,"40配管";"一覧表",#N/A,FALSE,"40配管"}</definedName>
    <definedName name="wrn.代価印刷." localSheetId="2" hidden="1">{"代価表",#N/A,FALSE,"40配管";"一覧表",#N/A,FALSE,"40配管"}</definedName>
    <definedName name="wrn.代価印刷." localSheetId="7" hidden="1">{"代価表",#N/A,FALSE,"40配管";"一覧表",#N/A,FALSE,"40配管"}</definedName>
    <definedName name="wrn.代価印刷." localSheetId="9" hidden="1">{"代価表",#N/A,FALSE,"40配管";"一覧表",#N/A,FALSE,"40配管"}</definedName>
    <definedName name="wrn.代価印刷." localSheetId="1" hidden="1">{"代価表",#N/A,FALSE,"40配管";"一覧表",#N/A,FALSE,"40配管"}</definedName>
    <definedName name="wrn.代価印刷." hidden="1">{"代価表",#N/A,FALSE,"40配管";"一覧表",#N/A,FALSE,"40配管"}</definedName>
    <definedName name="wrn.別紙明細" localSheetId="2" hidden="1">{"54)～56)一覧表",#N/A,FALSE,"54)～56)";"５４）～56)代価表",#N/A,FALSE,"54)～56)"}</definedName>
    <definedName name="wrn.別紙明細" hidden="1">{"54)～56)一覧表",#N/A,FALSE,"54)～56)";"５４）～56)代価表",#N/A,FALSE,"54)～56)"}</definedName>
    <definedName name="wrn.妙円寺_8.">{#N/A,#N/A,FALSE,"内訳書";#N/A,#N/A,FALSE,"見積比較表";#N/A,#N/A,FALSE,"複合単価";#N/A,#N/A,FALSE,"拾出表"}</definedName>
    <definedName name="ｗｒｑ" localSheetId="2">#REF!</definedName>
    <definedName name="ｗｒｑ">#REF!</definedName>
    <definedName name="ww" localSheetId="2">#REF!</definedName>
    <definedName name="WW">#REF!</definedName>
    <definedName name="x" localSheetId="2">#REF!</definedName>
    <definedName name="x">#REF!</definedName>
    <definedName name="xa">#REF!</definedName>
    <definedName name="xb">#REF!</definedName>
    <definedName name="xc" hidden="1">#REF!</definedName>
    <definedName name="xd">#REF!</definedName>
    <definedName name="xe">#REF!</definedName>
    <definedName name="xf">'[50]代価表 '!$A$1</definedName>
    <definedName name="xg">#REF!</definedName>
    <definedName name="xh">#REF!</definedName>
    <definedName name="xi">#REF!</definedName>
    <definedName name="xj">#REF!</definedName>
    <definedName name="xk">#REF!</definedName>
    <definedName name="xl">[40]!マクロ終了</definedName>
    <definedName name="xm">#REF!</definedName>
    <definedName name="xn">#REF!</definedName>
    <definedName name="xo">'[40]1山村'!#REF!</definedName>
    <definedName name="xp">[40]!マクロ終了</definedName>
    <definedName name="xq">[42]!マクロ終了</definedName>
    <definedName name="xr">#REF!</definedName>
    <definedName name="xs">#REF!</definedName>
    <definedName name="xt">#REF!</definedName>
    <definedName name="xu">#REF!</definedName>
    <definedName name="xv">#REF!</definedName>
    <definedName name="xw">[40]!マクロ終了</definedName>
    <definedName name="xx" localSheetId="2" hidden="1">#REF!</definedName>
    <definedName name="xx">#REF!</definedName>
    <definedName name="xxb">#REF!</definedName>
    <definedName name="xxc">[51]!マクロ終了</definedName>
    <definedName name="xxm">#REF!</definedName>
    <definedName name="xxn">#REF!</definedName>
    <definedName name="xxv">#REF!</definedName>
    <definedName name="xxx">#REF!</definedName>
    <definedName name="xxz">#REF!</definedName>
    <definedName name="xy">[40]!マクロ終了</definedName>
    <definedName name="xz">#REF!</definedName>
    <definedName name="Y" localSheetId="2">#REF!</definedName>
    <definedName name="Y">#REF!</definedName>
    <definedName name="YD" localSheetId="2">#REF!</definedName>
    <definedName name="YD">#REF!</definedName>
    <definedName name="ｙｔｄじゅｔ" localSheetId="2">[30]電気４!#REF!</definedName>
    <definedName name="ｙｔｄじゅｔ">#REF!</definedName>
    <definedName name="ｙｔｒｈｙｔ" localSheetId="2">[30]電気２!#REF!</definedName>
    <definedName name="ｙｔｒｈｙｔ">#REF!</definedName>
    <definedName name="z" localSheetId="2">#REF!+#REF!+#REF!</definedName>
    <definedName name="z">#REF!+#REF!+#REF!</definedName>
    <definedName name="Z_1017F3C0_A0E0_11D3_B386_000039AC8715_.wvu.PrintArea" localSheetId="2" hidden="1">#REF!</definedName>
    <definedName name="Z_1017F3C0_A0E0_11D3_B386_000039AC8715_.wvu.PrintArea" localSheetId="7" hidden="1">#REF!</definedName>
    <definedName name="Z_1017F3C0_A0E0_11D3_B386_000039AC8715_.wvu.PrintArea" localSheetId="9" hidden="1">#REF!</definedName>
    <definedName name="Z_1017F3C0_A0E0_11D3_B386_000039AC8715_.wvu.PrintArea" hidden="1">#REF!</definedName>
    <definedName name="Z_78198781_9C1D_11D3_B227_00507000D327_.wvu.PrintArea" localSheetId="2" hidden="1">#REF!</definedName>
    <definedName name="Z_78198781_9C1D_11D3_B227_00507000D327_.wvu.PrintArea" localSheetId="7" hidden="1">#REF!</definedName>
    <definedName name="Z_78198781_9C1D_11D3_B227_00507000D327_.wvu.PrintArea" localSheetId="9" hidden="1">#REF!</definedName>
    <definedName name="Z_78198781_9C1D_11D3_B227_00507000D327_.wvu.PrintArea" hidden="1">#REF!</definedName>
    <definedName name="Z_CA13CC60_A0BB_11D3_B227_00507000D327_.wvu.PrintArea" localSheetId="2" hidden="1">#REF!</definedName>
    <definedName name="Z_CA13CC60_A0BB_11D3_B227_00507000D327_.wvu.PrintArea" localSheetId="7" hidden="1">#REF!</definedName>
    <definedName name="Z_CA13CC60_A0BB_11D3_B227_00507000D327_.wvu.PrintArea" localSheetId="9" hidden="1">#REF!</definedName>
    <definedName name="Z_CA13CC60_A0BB_11D3_B227_00507000D327_.wvu.PrintArea" hidden="1">#REF!</definedName>
    <definedName name="za">#REF!</definedName>
    <definedName name="zb">#REF!</definedName>
    <definedName name="zc" hidden="1">#REF!</definedName>
    <definedName name="ZCC" hidden="1">#REF!</definedName>
    <definedName name="zd">#REF!</definedName>
    <definedName name="ze">[23]!マクロ終了</definedName>
    <definedName name="zf">#REF!</definedName>
    <definedName name="zg">#REF!</definedName>
    <definedName name="zh">#REF!</definedName>
    <definedName name="zi">#REF!</definedName>
    <definedName name="zj">#REF!</definedName>
    <definedName name="zjj" hidden="1">#REF!</definedName>
    <definedName name="zk">[23]!マクロ終了</definedName>
    <definedName name="zl">[28]!マクロ終了</definedName>
    <definedName name="zm">#REF!</definedName>
    <definedName name="zn">#REF!</definedName>
    <definedName name="zo">#REF!</definedName>
    <definedName name="zp">[24]!マクロ終了</definedName>
    <definedName name="zq">[25]!マクロ終了</definedName>
    <definedName name="zr">#REF!</definedName>
    <definedName name="zs">#REF!</definedName>
    <definedName name="zt">#REF!</definedName>
    <definedName name="zu">[25]!マクロ終了</definedName>
    <definedName name="zv">#REF!</definedName>
    <definedName name="zw">#REF!</definedName>
    <definedName name="zx" hidden="1">#REF!</definedName>
    <definedName name="ZXX" hidden="1">#REF!</definedName>
    <definedName name="zy">'[23]1山村'!#REF!</definedName>
    <definedName name="zz" localSheetId="2">#REF!+#REF!+#REF!</definedName>
    <definedName name="zz">#REF!+#REF!+#REF!</definedName>
    <definedName name="zzb">#REF!</definedName>
    <definedName name="zzc">#REF!</definedName>
    <definedName name="zzv">#REF!</definedName>
    <definedName name="zzx">#REF!</definedName>
    <definedName name="Z全体" localSheetId="2">#REF!</definedName>
    <definedName name="Z全体">#REF!</definedName>
    <definedName name="α" localSheetId="2">#REF!</definedName>
    <definedName name="α">#REF!</definedName>
    <definedName name="β" localSheetId="2">#REF!</definedName>
    <definedName name="β">#REF!</definedName>
    <definedName name="あ" localSheetId="2">#REF!</definedName>
    <definedName name="あ">#REF!</definedName>
    <definedName name="あ_2" localSheetId="2">#REF!</definedName>
    <definedName name="あ_2">#REF!</definedName>
    <definedName name="あ１" localSheetId="2">#REF!</definedName>
    <definedName name="あ１">#REF!</definedName>
    <definedName name="あ１０００">'[52]直接工事費（標準建設費）'!#REF!</definedName>
    <definedName name="あｄｓ" localSheetId="2">[30]電気２!#REF!</definedName>
    <definedName name="あｄｓ">#REF!</definedName>
    <definedName name="あｄふぇ" localSheetId="2">[30]電気４!#REF!</definedName>
    <definedName name="あｄふぇ">#REF!</definedName>
    <definedName name="あＧＳＨＧＴＳＨＲＤ" localSheetId="2">#REF!</definedName>
    <definedName name="あＧＳＨＧＴＳＨＲＤ">#REF!</definedName>
    <definedName name="あｓ">{"'電灯ｺﾝｾﾝﾄ'!$C$88"}</definedName>
    <definedName name="あｓｄ" localSheetId="2">#REF!</definedName>
    <definedName name="あｓｄ">#REF!</definedName>
    <definedName name="あＳＤＦＧ" localSheetId="2">#REF!</definedName>
    <definedName name="あＳＤＦＧ">#REF!</definedName>
    <definedName name="あＳＤＦＧＨＪＫＬ" localSheetId="2">#REF!</definedName>
    <definedName name="あＳＤＦＧＨＪＫＬ">#REF!</definedName>
    <definedName name="あＷＤＳＧＦＨＫＪぅＫ" localSheetId="2">#REF!</definedName>
    <definedName name="あＷＤＳＧＦＨＫＪぅＫ">#REF!</definedName>
    <definedName name="ああ" localSheetId="2">#REF!</definedName>
    <definedName name="ああ">#REF!</definedName>
    <definedName name="あああ" localSheetId="2">[13]複合単価!#REF!</definedName>
    <definedName name="あああ" localSheetId="1">#REF!</definedName>
    <definedName name="あああ">#REF!</definedName>
    <definedName name="あああああ" localSheetId="2">#REF!</definedName>
    <definedName name="あああああ">#REF!</definedName>
    <definedName name="あああああああ" localSheetId="2">#REF!</definedName>
    <definedName name="あああああああ">#REF!</definedName>
    <definedName name="あえ" localSheetId="2">#REF!</definedName>
    <definedName name="あえ">#REF!</definedName>
    <definedName name="ｱｻ150" localSheetId="2">#REF!</definedName>
    <definedName name="ｱｻ150">#REF!</definedName>
    <definedName name="あし" localSheetId="2">#REF!</definedName>
    <definedName name="あし">#REF!</definedName>
    <definedName name="ｱｽﾌﾟ" localSheetId="2">#REF!</definedName>
    <definedName name="ｱｽﾌﾟ">#REF!</definedName>
    <definedName name="あっさｓｄ" localSheetId="2" hidden="1">#REF!</definedName>
    <definedName name="あっさｓｄ" hidden="1">#REF!</definedName>
    <definedName name="ｲ" localSheetId="2">#REF!</definedName>
    <definedName name="ｲ" localSheetId="1">#REF!</definedName>
    <definedName name="ｲ">#REF!</definedName>
    <definedName name="い" localSheetId="2">#REF!</definedName>
    <definedName name="い" localSheetId="1">#REF!</definedName>
    <definedName name="い">#REF!</definedName>
    <definedName name="い_2" localSheetId="2">#REF!</definedName>
    <definedName name="い_2" localSheetId="1">#REF!</definedName>
    <definedName name="い_2">#REF!</definedName>
    <definedName name="ぃｊ" localSheetId="2">#REF!</definedName>
    <definedName name="ぃｊ">#REF!</definedName>
    <definedName name="ぃｌｊ" localSheetId="2">#REF!</definedName>
    <definedName name="ぃｌｊ">#REF!</definedName>
    <definedName name="いいじｑ">#REF!</definedName>
    <definedName name="いいゆいう" localSheetId="2">#REF!</definedName>
    <definedName name="いいゆいう">#REF!</definedName>
    <definedName name="いた" localSheetId="2">#REF!</definedName>
    <definedName name="いた">#REF!</definedName>
    <definedName name="いち" localSheetId="2">#REF!</definedName>
    <definedName name="いち" localSheetId="1">#REF!</definedName>
    <definedName name="いち">#REF!</definedName>
    <definedName name="いゆい" localSheetId="2">[30]電気２!#REF!</definedName>
    <definedName name="いゆい">#REF!</definedName>
    <definedName name="いわた" localSheetId="2">#REF!</definedName>
    <definedName name="いわた">#REF!</definedName>
    <definedName name="いわなみほ" localSheetId="2">#REF!</definedName>
    <definedName name="いわなみほ">#REF!</definedName>
    <definedName name="インタ" localSheetId="2">#REF!</definedName>
    <definedName name="インタ">#REF!</definedName>
    <definedName name="ｲﾝﾀｰﾎﾝ" localSheetId="2">#REF!</definedName>
    <definedName name="インターホン">#REF!</definedName>
    <definedName name="ｲﾝﾀｰﾎﾝ２">#REF!</definedName>
    <definedName name="ｲﾝﾀｰﾎﾝ３">#REF!</definedName>
    <definedName name="ｳ" localSheetId="2">#REF!</definedName>
    <definedName name="ｳ" localSheetId="1">#REF!</definedName>
    <definedName name="ｳ">#REF!</definedName>
    <definedName name="う" localSheetId="2">#REF!</definedName>
    <definedName name="う" localSheetId="1">#REF!</definedName>
    <definedName name="う">#REF!</definedName>
    <definedName name="う_2" localSheetId="2">#REF!</definedName>
    <definedName name="う_2" localSheetId="1">#REF!</definedName>
    <definedName name="う_2">#REF!</definedName>
    <definedName name="う1" localSheetId="2">#REF!</definedName>
    <definedName name="う1">#REF!</definedName>
    <definedName name="うｙつｙｔ" localSheetId="2">#REF!</definedName>
    <definedName name="うｙつｙｔ">#REF!</definedName>
    <definedName name="うぇｑ" localSheetId="2">#REF!</definedName>
    <definedName name="うぇｑ">#REF!</definedName>
    <definedName name="うぇｒｗ" localSheetId="2">#REF!</definedName>
    <definedName name="うぇｒｗ">#REF!</definedName>
    <definedName name="ヴぇらｇｒ" localSheetId="2">[30]電気２!#REF!</definedName>
    <definedName name="ヴぇらｇｒ">#REF!</definedName>
    <definedName name="うお" localSheetId="2">[30]電気２!#REF!</definedName>
    <definedName name="うお">#REF!</definedName>
    <definedName name="ｴ" localSheetId="2">#REF!</definedName>
    <definedName name="ｴ" localSheetId="1">#REF!</definedName>
    <definedName name="ｴ">#REF!</definedName>
    <definedName name="え" localSheetId="2">#REF!</definedName>
    <definedName name="え" localSheetId="1">#REF!</definedName>
    <definedName name="え">#REF!</definedName>
    <definedName name="えｆｗｆ" localSheetId="2">[30]電気４!#REF!</definedName>
    <definedName name="えｆｗｆ">#REF!</definedName>
    <definedName name="えｒｗ" localSheetId="2">#REF!</definedName>
    <definedName name="えｒｗ">#REF!</definedName>
    <definedName name="えｗ" localSheetId="2">[30]電気３!#REF!</definedName>
    <definedName name="えｗ">#REF!</definedName>
    <definedName name="えあｓｒ" localSheetId="2">[30]電気２!#REF!</definedName>
    <definedName name="えあｓｒ">#REF!</definedName>
    <definedName name="ええ" localSheetId="2">#REF!</definedName>
    <definedName name="ええ">#REF!</definedName>
    <definedName name="えええ" localSheetId="2">#REF!</definedName>
    <definedName name="えええ">#REF!</definedName>
    <definedName name="エレベータ" localSheetId="2">#REF!</definedName>
    <definedName name="エレベータ">#REF!</definedName>
    <definedName name="ぉ" localSheetId="2">#REF!</definedName>
    <definedName name="ぉ">#REF!</definedName>
    <definedName name="ｵ" localSheetId="2">#REF!</definedName>
    <definedName name="ｵ" localSheetId="1">#REF!</definedName>
    <definedName name="ｵ">#REF!</definedName>
    <definedName name="お" localSheetId="2">#REF!</definedName>
    <definedName name="お" localSheetId="1">#REF!</definedName>
    <definedName name="お">#REF!</definedName>
    <definedName name="お１２５３">#REF!</definedName>
    <definedName name="ぉいう" localSheetId="2">#REF!</definedName>
    <definedName name="ぉいう">#REF!</definedName>
    <definedName name="オイル">#REF!</definedName>
    <definedName name="おおおおおお" localSheetId="2">#REF!</definedName>
    <definedName name="おおおおおお">#REF!</definedName>
    <definedName name="おもて" localSheetId="2">'■表紙 '!おもて</definedName>
    <definedName name="おもて">[0]!おもて</definedName>
    <definedName name="おゆ" localSheetId="2">#REF!</definedName>
    <definedName name="おゆ">#REF!</definedName>
    <definedName name="ｶ" localSheetId="2">#REF!</definedName>
    <definedName name="ｶ" localSheetId="1">#REF!</definedName>
    <definedName name="ｶ">#REF!</definedName>
    <definedName name="か" localSheetId="2">#REF!</definedName>
    <definedName name="か" localSheetId="1">#REF!</definedName>
    <definedName name="か">#REF!</definedName>
    <definedName name="ガードマン" localSheetId="2">#REF!</definedName>
    <definedName name="ガードマン">#REF!</definedName>
    <definedName name="がい" localSheetId="2">#REF!</definedName>
    <definedName name="がい" localSheetId="1">#REF!</definedName>
    <definedName name="がい">#REF!</definedName>
    <definedName name="ガス" localSheetId="2">#REF!</definedName>
    <definedName name="ガス">#REF!</definedName>
    <definedName name="ｶｯﾀｰ">#REF!</definedName>
    <definedName name="カメラ台" localSheetId="2">#REF!</definedName>
    <definedName name="カメラ台">#REF!</definedName>
    <definedName name="ガラス工" localSheetId="2">#REF!</definedName>
    <definedName name="ガラス工">#REF!</definedName>
    <definedName name="ガラス工事" localSheetId="2">#REF!</definedName>
    <definedName name="ガラス工事">#REF!</definedName>
    <definedName name="き" localSheetId="2">#REF!</definedName>
    <definedName name="き" localSheetId="1">#REF!</definedName>
    <definedName name="き">#REF!</definedName>
    <definedName name="キャンセル" localSheetId="2">[53]!キャンセル</definedName>
    <definedName name="キャンセル">#REF!</definedName>
    <definedName name="きゅｆｊ" localSheetId="2">#REF!</definedName>
    <definedName name="きゅｆｊ">#REF!</definedName>
    <definedName name="く１" localSheetId="2">#REF!</definedName>
    <definedName name="く１" localSheetId="1">#REF!</definedName>
    <definedName name="く１">#REF!</definedName>
    <definedName name="く２" localSheetId="2">#REF!</definedName>
    <definedName name="く２" localSheetId="1">#REF!</definedName>
    <definedName name="く２">#REF!</definedName>
    <definedName name="くｙｆくｙ" localSheetId="2">#REF!</definedName>
    <definedName name="くｙｆくｙ">#REF!</definedName>
    <definedName name="くｙｋｊｈｍ" localSheetId="2">#REF!</definedName>
    <definedName name="くｙｋｊｈｍ">#REF!</definedName>
    <definedName name="くぇｗ" localSheetId="2">[30]電気２!#REF!</definedName>
    <definedName name="くぇｗ">#REF!</definedName>
    <definedName name="くぇえｗ" localSheetId="2">[30]電気４!#REF!</definedName>
    <definedName name="くぇえｗ">#REF!</definedName>
    <definedName name="くふゅｆｙ" localSheetId="2">[30]電気３!#REF!</definedName>
    <definedName name="くふゅｆｙ">#REF!</definedName>
    <definedName name="グリストラップ_掛率" localSheetId="2">#REF!</definedName>
    <definedName name="グリストラップ_掛率">#REF!</definedName>
    <definedName name="げ" localSheetId="2">[30]電気２!#REF!</definedName>
    <definedName name="げ">#REF!</definedName>
    <definedName name="げあげ" localSheetId="2">#REF!</definedName>
    <definedName name="げあげ">#REF!</definedName>
    <definedName name="ケーブルラック" localSheetId="2">[10]材料一覧!$BX:$BX</definedName>
    <definedName name="ケーブルラック">#REF!</definedName>
    <definedName name="ｹｰﾌﾞﾙ単価">#REF!</definedName>
    <definedName name="ケーブル単価１" localSheetId="2">#REF!</definedName>
    <definedName name="ケーブル単価１">#REF!</definedName>
    <definedName name="ケーブル分岐" localSheetId="2">#REF!</definedName>
    <definedName name="ケーブル分岐">#REF!</definedName>
    <definedName name="げらｇれ" localSheetId="2">#REF!</definedName>
    <definedName name="げらｇれ">#REF!</definedName>
    <definedName name="ｹﾞﾝｼ" localSheetId="2">#REF!</definedName>
    <definedName name="ｹﾞﾝｼ">#REF!</definedName>
    <definedName name="こう" localSheetId="2">#REF!</definedName>
    <definedName name="こう" localSheetId="1">#REF!</definedName>
    <definedName name="こう">#REF!</definedName>
    <definedName name="ｺｳﾋ" localSheetId="2">#REF!</definedName>
    <definedName name="ｺｳﾋ">#REF!</definedName>
    <definedName name="コンクリート" localSheetId="4" hidden="1">{"数量計算書",#N/A,FALSE,"断面平均"}</definedName>
    <definedName name="コンクリート" localSheetId="8" hidden="1">{"数量計算書",#N/A,FALSE,"断面平均"}</definedName>
    <definedName name="コンクリート" localSheetId="5" hidden="1">{"数量計算書",#N/A,FALSE,"断面平均"}</definedName>
    <definedName name="コンクリート" localSheetId="2" hidden="1">{"数量計算書",#N/A,FALSE,"断面平均"}</definedName>
    <definedName name="コンクリート" localSheetId="9" hidden="1">{"数量計算書",#N/A,FALSE,"断面平均"}</definedName>
    <definedName name="コンクリート" hidden="1">{"数量計算書",#N/A,FALSE,"断面平均"}</definedName>
    <definedName name="ｺﾝｸﾘｰﾄ工事" localSheetId="2">#REF!</definedName>
    <definedName name="ｺﾝｸﾘｰﾄ工事">#REF!</definedName>
    <definedName name="コンクリート工事小計" localSheetId="2">'[16]設計書(内渡付)'!$I$233</definedName>
    <definedName name="コンクリート工事小計">#REF!</definedName>
    <definedName name="ｺﾝｾﾝﾄ" localSheetId="2">#REF!</definedName>
    <definedName name="コンセント">#REF!</definedName>
    <definedName name="ｺﾝｾﾝﾄ２">#REF!</definedName>
    <definedName name="ｺﾝｾﾝﾄ３">#REF!</definedName>
    <definedName name="ｺﾝｾﾝﾄ設備工事">[54]名称マスター!#REF!</definedName>
    <definedName name="さ" localSheetId="2">#REF!</definedName>
    <definedName name="さ">#REF!</definedName>
    <definedName name="サイズ" localSheetId="2">#REF!</definedName>
    <definedName name="サイズ">#REF!</definedName>
    <definedName name="サイン工事" localSheetId="2">#REF!</definedName>
    <definedName name="サイン工事">#REF!</definedName>
    <definedName name="さく岩工" localSheetId="2">#REF!</definedName>
    <definedName name="さく岩工">#REF!</definedName>
    <definedName name="サッシ工" localSheetId="2">#REF!</definedName>
    <definedName name="サッシ工">#REF!</definedName>
    <definedName name="ｼｰﾙ" localSheetId="2">#REF!</definedName>
    <definedName name="ｼｰﾙ">#REF!</definedName>
    <definedName name="ジオ" localSheetId="2" hidden="1">#REF!</definedName>
    <definedName name="ジオ" hidden="1">#REF!</definedName>
    <definedName name="ジオ2" localSheetId="2" hidden="1">#REF!</definedName>
    <definedName name="ジオ2" hidden="1">#REF!</definedName>
    <definedName name="ジオ4" localSheetId="2" hidden="1">[29]RB数表!#REF!</definedName>
    <definedName name="ジオ4" hidden="1">#REF!</definedName>
    <definedName name="ジオ7" localSheetId="2" hidden="1">#REF!</definedName>
    <definedName name="ジオ7" hidden="1">#REF!</definedName>
    <definedName name="しかい" localSheetId="2">#REF!</definedName>
    <definedName name="しかい" localSheetId="1">#REF!</definedName>
    <definedName name="しかい">#REF!</definedName>
    <definedName name="しき" localSheetId="2">#REF!</definedName>
    <definedName name="しき" localSheetId="1">#REF!</definedName>
    <definedName name="しき">#REF!</definedName>
    <definedName name="しせん">[55]支線工事!$B$12:$P$42</definedName>
    <definedName name="しひじょあ" localSheetId="2">#REF!</definedName>
    <definedName name="しひじょあ" localSheetId="1">#REF!</definedName>
    <definedName name="しひじょあ">#REF!</definedName>
    <definedName name="ｼﾕｳｾｲﾁ" localSheetId="2">'[56]ﾃﾞ-ﾀ'!$H$3:$I$20</definedName>
    <definedName name="ｼﾕｳｾｲﾁ">#REF!</definedName>
    <definedName name="しん" localSheetId="2">#REF!</definedName>
    <definedName name="しん" localSheetId="1">#REF!</definedName>
    <definedName name="しん">#REF!</definedName>
    <definedName name="スイッチ" localSheetId="2">'[16]設計書(内渡付)'!$C$52</definedName>
    <definedName name="スイッチ">#REF!</definedName>
    <definedName name="スピンボタン入力2" localSheetId="2">[57]総括表!スピンボタン入力2</definedName>
    <definedName name="スピンボタン入力2">#REF!</definedName>
    <definedName name="ｽﾘｰﾌﾞ" localSheetId="2">#REF!</definedName>
    <definedName name="ｽﾘｰﾌﾞ">#REF!</definedName>
    <definedName name="ｽﾘｰﾌﾞA" localSheetId="2">#REF!</definedName>
    <definedName name="ｽﾘｰﾌﾞA">#REF!</definedName>
    <definedName name="ｽﾘｰﾌﾞS" localSheetId="2">#REF!</definedName>
    <definedName name="ｽﾘｰﾌﾞS">#REF!</definedName>
    <definedName name="ｽﾛｰﾌﾟ" localSheetId="2">#REF!</definedName>
    <definedName name="ｽﾛｰﾌﾟ">#REF!</definedName>
    <definedName name="セラミック" localSheetId="2">#REF!</definedName>
    <definedName name="セラミック">#REF!</definedName>
    <definedName name="ぞ" localSheetId="2">#REF!</definedName>
    <definedName name="ぞ" localSheetId="1">#REF!</definedName>
    <definedName name="ぞ">#REF!</definedName>
    <definedName name="そかつ" localSheetId="2">#REF!</definedName>
    <definedName name="そかつ" localSheetId="1">#REF!</definedName>
    <definedName name="そかつ">#REF!</definedName>
    <definedName name="その2" localSheetId="2">#REF!</definedName>
    <definedName name="その2">#REF!</definedName>
    <definedName name="ｿﾉﾀ" localSheetId="2">#REF!</definedName>
    <definedName name="ｿﾉﾀ">#REF!</definedName>
    <definedName name="その他" localSheetId="2">#REF!</definedName>
    <definedName name="その他">#REF!</definedName>
    <definedName name="その他０" localSheetId="2">#REF!</definedName>
    <definedName name="その他０">#REF!</definedName>
    <definedName name="その他１" localSheetId="2">#REF!</definedName>
    <definedName name="その他１">#REF!</definedName>
    <definedName name="その他２" localSheetId="2">#REF!</definedName>
    <definedName name="その他２">#REF!</definedName>
    <definedName name="その他３" localSheetId="2">#REF!</definedName>
    <definedName name="その他３">#REF!</definedName>
    <definedName name="その他４" localSheetId="2">#REF!</definedName>
    <definedName name="その他４">#REF!</definedName>
    <definedName name="その他５" localSheetId="2">#REF!</definedName>
    <definedName name="その他５">#REF!</definedName>
    <definedName name="その他６" localSheetId="2">#REF!</definedName>
    <definedName name="その他６">#REF!</definedName>
    <definedName name="その他７" localSheetId="2">#REF!</definedName>
    <definedName name="その他７">#REF!</definedName>
    <definedName name="その他工事" localSheetId="2">#REF!</definedName>
    <definedName name="その他工事">#REF!</definedName>
    <definedName name="その他名０" localSheetId="2">#REF!</definedName>
    <definedName name="その他名０">#REF!</definedName>
    <definedName name="その他名１" localSheetId="2">#REF!</definedName>
    <definedName name="その他名１">#REF!</definedName>
    <definedName name="その他名２" localSheetId="2">#REF!</definedName>
    <definedName name="その他名２">#REF!</definedName>
    <definedName name="その他名３" localSheetId="2">#REF!</definedName>
    <definedName name="その他名３">#REF!</definedName>
    <definedName name="その他名４" localSheetId="2">#REF!</definedName>
    <definedName name="その他名４">#REF!</definedName>
    <definedName name="その他名５" localSheetId="2">#REF!</definedName>
    <definedName name="その他名５">#REF!</definedName>
    <definedName name="その他名６" localSheetId="2">#REF!</definedName>
    <definedName name="その他名６">#REF!</definedName>
    <definedName name="その他名７" localSheetId="2">#REF!</definedName>
    <definedName name="その他名７">#REF!</definedName>
    <definedName name="だｓｆ" localSheetId="2">[30]電気３!#REF!</definedName>
    <definedName name="だｓｆ">#REF!</definedName>
    <definedName name="ﾀｲﾄﾙ行" localSheetId="2">[58]種目別!#REF!</definedName>
    <definedName name="ﾀｲﾄﾙ行" localSheetId="1">#REF!</definedName>
    <definedName name="ﾀｲﾄﾙ行">#REF!</definedName>
    <definedName name="タイル工" localSheetId="2">#REF!</definedName>
    <definedName name="タイル工">#REF!</definedName>
    <definedName name="タイル工事" localSheetId="2">#REF!</definedName>
    <definedName name="タイル工事">#REF!</definedName>
    <definedName name="たか" localSheetId="2">#REF!</definedName>
    <definedName name="たか">#REF!</definedName>
    <definedName name="ﾀﾞｸﾄｺｳ" localSheetId="2">#REF!</definedName>
    <definedName name="ﾀﾞｸﾄｺｳ">#REF!</definedName>
    <definedName name="ﾀﾞｸﾄﾎｾｲ" localSheetId="2">#REF!</definedName>
    <definedName name="ﾀﾞｸﾄﾎｾｲ">#REF!</definedName>
    <definedName name="ダクト工" localSheetId="2">#REF!</definedName>
    <definedName name="ダクト工">#REF!</definedName>
    <definedName name="たち" localSheetId="2">#REF!</definedName>
    <definedName name="たち">#REF!</definedName>
    <definedName name="ﾀｯﾌﾟ" localSheetId="2">#REF!</definedName>
    <definedName name="ﾀｯﾌﾟ">#REF!</definedName>
    <definedName name="ダンパー_掛率" localSheetId="2">#REF!</definedName>
    <definedName name="ダンパー_掛率" localSheetId="1">#REF!</definedName>
    <definedName name="ダンパー_掛率">#REF!</definedName>
    <definedName name="ち" localSheetId="2">#REF!</definedName>
    <definedName name="ち">#REF!</definedName>
    <definedName name="ち１３００a１３００">#REF!</definedName>
    <definedName name="ﾁ46">#N/A</definedName>
    <definedName name="つ" localSheetId="2">[59]電灯負荷!#REF!</definedName>
    <definedName name="つ">#REF!</definedName>
    <definedName name="っｄ" hidden="1">#REF!</definedName>
    <definedName name="っっＷ" localSheetId="2">#REF!</definedName>
    <definedName name="っっＷ">#REF!</definedName>
    <definedName name="ﾂﾘﾎﾞﾙﾄ" localSheetId="2">#REF!</definedName>
    <definedName name="ﾂﾘﾎﾞﾙﾄ">#REF!</definedName>
    <definedName name="データベース" localSheetId="2">#REF!</definedName>
    <definedName name="データベース">#REF!</definedName>
    <definedName name="ﾃｰﾌﾟ" localSheetId="2">#REF!</definedName>
    <definedName name="ﾃｰﾌﾟ">#REF!</definedName>
    <definedName name="テレビ" localSheetId="2">#REF!</definedName>
    <definedName name="テレビ">#REF!</definedName>
    <definedName name="ﾃﾚﾋﾞ1">#REF!</definedName>
    <definedName name="ﾃﾚﾋﾞ２">#REF!</definedName>
    <definedName name="ﾃﾚﾋﾞ３">#REF!</definedName>
    <definedName name="テレビ共聴設備工事" localSheetId="2">#REF!</definedName>
    <definedName name="テレビ共聴設備工事">#REF!</definedName>
    <definedName name="ﾃﾞﾝｺｳ" localSheetId="2">#REF!</definedName>
    <definedName name="ﾃﾞﾝｺｳ">#REF!</definedName>
    <definedName name="ﾄｲﾚ呼出" localSheetId="2">[26]電気４!#REF!</definedName>
    <definedName name="ﾄｲﾚ呼出">#REF!</definedName>
    <definedName name="ﾄｿｳｺｳ" localSheetId="2">[60]材料一覧!$K$18</definedName>
    <definedName name="ﾄｿｳｺｳ">#REF!</definedName>
    <definedName name="とび工" localSheetId="2">[61]労務単価設定シート!$D$10</definedName>
    <definedName name="とび工">#REF!</definedName>
    <definedName name="トランス" localSheetId="2">#REF!</definedName>
    <definedName name="トランス">#REF!</definedName>
    <definedName name="トンネル作業員" localSheetId="2">#REF!</definedName>
    <definedName name="トンネル作業員">#REF!</definedName>
    <definedName name="トンネル世話役" localSheetId="2">#REF!</definedName>
    <definedName name="トンネル世話役">#REF!</definedName>
    <definedName name="トンネル特殊工" localSheetId="2">#REF!</definedName>
    <definedName name="トンネル特殊工">#REF!</definedName>
    <definedName name="ﾅｰｽｺｰﾙ" localSheetId="2">#REF!</definedName>
    <definedName name="ナースコール">#REF!</definedName>
    <definedName name="ﾅｰｽｺｰﾙ２">#REF!</definedName>
    <definedName name="ﾅｰｽｺｰﾙ３">#REF!</definedName>
    <definedName name="ない" localSheetId="2">#REF!</definedName>
    <definedName name="ない" localSheetId="1">#REF!</definedName>
    <definedName name="ない">#REF!</definedName>
    <definedName name="ないお" localSheetId="2">#REF!</definedName>
    <definedName name="ないお" localSheetId="1">#REF!</definedName>
    <definedName name="ないお">#REF!</definedName>
    <definedName name="なし" localSheetId="2">[62]科目!$N$1:$S$1</definedName>
    <definedName name="なし">#REF!</definedName>
    <definedName name="なら" localSheetId="2">#REF!</definedName>
    <definedName name="なら">#REF!</definedName>
    <definedName name="に" localSheetId="2">#REF!</definedName>
    <definedName name="に" localSheetId="1">#REF!</definedName>
    <definedName name="に">#REF!</definedName>
    <definedName name="はき">#REF!</definedName>
    <definedName name="パッチパネル" localSheetId="2">#REF!</definedName>
    <definedName name="パッチパネル">#REF!</definedName>
    <definedName name="はつり工" localSheetId="2">#REF!</definedName>
    <definedName name="はつり工">#REF!</definedName>
    <definedName name="パトロール" localSheetId="2">#REF!</definedName>
    <definedName name="パトロール">#REF!</definedName>
    <definedName name="パトロール02465" localSheetId="2">#REF!</definedName>
    <definedName name="パトロール02465">#REF!</definedName>
    <definedName name="ﾊﾆｸﾞﾗｽｳｰﾙ３" localSheetId="2">#REF!</definedName>
    <definedName name="ﾊﾆｸﾞﾗｽｳｰﾙ３">#REF!</definedName>
    <definedName name="パネルタンク_掛率" localSheetId="2">#REF!</definedName>
    <definedName name="パネルタンク_掛率" localSheetId="1">#REF!</definedName>
    <definedName name="パネルタンク_掛率">#REF!</definedName>
    <definedName name="パネルヒーター_掛率" localSheetId="2">#REF!</definedName>
    <definedName name="パネルヒーター_掛率">#REF!</definedName>
    <definedName name="ﾊﾙｺ" localSheetId="2">#REF!</definedName>
    <definedName name="ﾊﾙｺ">#REF!</definedName>
    <definedName name="ﾊﾞﾙﾌﾞ名称">#REF!</definedName>
    <definedName name="ハロンタイム" localSheetId="2">#REF!</definedName>
    <definedName name="ハロンタイム">#REF!</definedName>
    <definedName name="ハロンタイム設備配管配線工事" localSheetId="2">#REF!</definedName>
    <definedName name="ハロンタイム設備配管配線工事">#REF!</definedName>
    <definedName name="ﾊﾝｲCV" localSheetId="2">#REF!</definedName>
    <definedName name="ﾊﾝｲCV">#REF!</definedName>
    <definedName name="ﾊﾝｲCVV" localSheetId="2">#REF!</definedName>
    <definedName name="ﾊﾝｲCVV">#REF!</definedName>
    <definedName name="ﾊﾝｲHP" localSheetId="2">#REF!</definedName>
    <definedName name="ﾊﾝｲHP">#REF!</definedName>
    <definedName name="ﾊﾝｲIV" localSheetId="2">#REF!</definedName>
    <definedName name="ﾊﾝｲIV">#REF!</definedName>
    <definedName name="ﾊﾝｲｸﾞﾗｽｳｰﾙ１" localSheetId="2">#REF!</definedName>
    <definedName name="ﾊﾝｲｸﾞﾗｽｳｰﾙ１">#REF!</definedName>
    <definedName name="ﾊﾝｲｸﾞﾗｽｳｰﾙ２" localSheetId="2">#REF!</definedName>
    <definedName name="ﾊﾝｲｸﾞﾗｽｳｰﾙ２">#REF!</definedName>
    <definedName name="ﾊﾝｲｸﾞﾗｽｳｰﾙ４" localSheetId="2">#REF!</definedName>
    <definedName name="ﾊﾝｲｸﾞﾗｽｳｰﾙ４">#REF!</definedName>
    <definedName name="ﾊﾝｲｸﾞﾗｽｳｰﾙ５" localSheetId="2">#REF!</definedName>
    <definedName name="ﾊﾝｲｸﾞﾗｽｳｰﾙ５">#REF!</definedName>
    <definedName name="ﾊﾝｲｸﾞﾗｽｳｰﾙ６" localSheetId="2">#REF!</definedName>
    <definedName name="ﾊﾝｲｸﾞﾗｽｳｰﾙ６">#REF!</definedName>
    <definedName name="ﾊﾝｲﾛｯｸｳｰﾙ１" localSheetId="2">#REF!</definedName>
    <definedName name="ﾊﾝｲﾛｯｸｳｰﾙ１">#REF!</definedName>
    <definedName name="ﾊﾝｲﾛｯｸｳｰﾙ２" localSheetId="2">#REF!</definedName>
    <definedName name="ﾊﾝｲﾛｯｸｳｰﾙ２">#REF!</definedName>
    <definedName name="ﾊﾝｲﾛｯｸｳｰﾙ３" localSheetId="2">#REF!</definedName>
    <definedName name="ﾊﾝｲﾛｯｸｳｰﾙ３">#REF!</definedName>
    <definedName name="ﾊﾝｲﾛｯｸｳｰﾙ４" localSheetId="2">#REF!</definedName>
    <definedName name="ﾊﾝｲﾛｯｸｳｰﾙ４">#REF!</definedName>
    <definedName name="ﾊﾝｲﾛｯｸｳｰﾙ５" localSheetId="2">#REF!</definedName>
    <definedName name="ﾊﾝｲﾛｯｸｳｰﾙ５">#REF!</definedName>
    <definedName name="ﾊﾝｲﾛｯｸｳｰﾙ６" localSheetId="2">#REF!</definedName>
    <definedName name="ﾊﾝｲﾛｯｸｳｰﾙ６">#REF!</definedName>
    <definedName name="ひ" localSheetId="2">#REF!</definedName>
    <definedName name="ひ">#REF!</definedName>
    <definedName name="ひで" localSheetId="2">#REF!</definedName>
    <definedName name="ひで" localSheetId="1">#REF!</definedName>
    <definedName name="ひで">#REF!</definedName>
    <definedName name="ぶ249" localSheetId="2">#REF!</definedName>
    <definedName name="ぶ249">#REF!</definedName>
    <definedName name="ぶＫ" localSheetId="2">#REF!</definedName>
    <definedName name="ぶＫ">#REF!</definedName>
    <definedName name="ふぁだｆ" localSheetId="2">#REF!</definedName>
    <definedName name="ふぁだｆ">#REF!</definedName>
    <definedName name="ファン用ＩＴＶ" localSheetId="2">#REF!</definedName>
    <definedName name="ファン用ＩＴＶ">#REF!</definedName>
    <definedName name="ファン用ＩＴＶ設備工事" localSheetId="2">#REF!</definedName>
    <definedName name="ファン用ＩＴＶ設備工事">#REF!</definedName>
    <definedName name="フィルター_掛率" localSheetId="2">#REF!</definedName>
    <definedName name="フィルター_掛率">#REF!</definedName>
    <definedName name="フード_掛率" localSheetId="2">#REF!</definedName>
    <definedName name="フード_掛率">#REF!</definedName>
    <definedName name="ﾌﾞｶｶﾘmcb" localSheetId="2">'[56]ﾃﾞ-ﾀ'!$A$3:$E$11</definedName>
    <definedName name="ﾌﾞｶｶﾘmcb">#REF!</definedName>
    <definedName name="ﾌﾟﾙｯﾎﾞｸ">#REF!</definedName>
    <definedName name="ブルボックス" localSheetId="2">#REF!+#REF!+#REF!</definedName>
    <definedName name="ブルボックス">#REF!+#REF!+#REF!</definedName>
    <definedName name="ﾌﾟﾙﾎﾞｯｸｽ" localSheetId="2">[10]材料一覧!$R:$R</definedName>
    <definedName name="ﾌﾟﾙﾎﾞｯｸｽ">#REF!</definedName>
    <definedName name="ﾌﾟﾚｰﾄ" localSheetId="2">#REF!</definedName>
    <definedName name="ﾌﾟﾚｰﾄ">#REF!</definedName>
    <definedName name="ブロック工" localSheetId="2">#REF!</definedName>
    <definedName name="ブロック工">#REF!</definedName>
    <definedName name="へいべい" localSheetId="2">#REF!</definedName>
    <definedName name="へいべい">#REF!</definedName>
    <definedName name="ページング" localSheetId="2">#REF!</definedName>
    <definedName name="ページング">#REF!</definedName>
    <definedName name="べさ" localSheetId="2">[30]電気２!#REF!</definedName>
    <definedName name="べさ">#REF!</definedName>
    <definedName name="ﾎﾞｲﾗｰ">#REF!</definedName>
    <definedName name="ﾎﾞｲﾗｰ1">#REF!</definedName>
    <definedName name="ﾎﾞｲﾗｰ２">#REF!</definedName>
    <definedName name="ﾎﾞｲﾗｰ３">#REF!</definedName>
    <definedName name="ﾎﾞｳｺｳ" localSheetId="2">#REF!</definedName>
    <definedName name="ﾎﾞｳｺｳ">#REF!</definedName>
    <definedName name="ﾎﾞｯｸｽ類" localSheetId="2">[10]材料一覧!$L:$L</definedName>
    <definedName name="ﾎﾞｯｸｽ類">#REF!</definedName>
    <definedName name="ぽり" localSheetId="2">#REF!</definedName>
    <definedName name="ぽり">#REF!</definedName>
    <definedName name="ﾎﾟﾘ100" localSheetId="2">#REF!</definedName>
    <definedName name="ﾎﾟﾘ100">#REF!</definedName>
    <definedName name="ﾎﾟﾘ125" localSheetId="2">#REF!</definedName>
    <definedName name="ﾎﾟﾘ125">#REF!</definedName>
    <definedName name="ﾎﾟﾘ150" localSheetId="2">#REF!</definedName>
    <definedName name="ﾎﾟﾘ150">#REF!</definedName>
    <definedName name="ﾎﾞﾙﾄ" localSheetId="2">#REF!</definedName>
    <definedName name="ﾎﾞﾙﾄ">#REF!</definedName>
    <definedName name="ポンプ_掛率" localSheetId="2">#REF!</definedName>
    <definedName name="ポンプ_掛率">#REF!</definedName>
    <definedName name="ま" localSheetId="2" hidden="1">{"54)～56)一覧表",#N/A,FALSE,"54)～56)";"５４）～56)代価表",#N/A,FALSE,"54)～56)"}</definedName>
    <definedName name="ま" hidden="1">{"54)～56)一覧表",#N/A,FALSE,"54)～56)";"５４）～56)代価表",#N/A,FALSE,"54)～56)"}</definedName>
    <definedName name="マクロ終了">[40]!マクロ終了</definedName>
    <definedName name="ました" localSheetId="2">#REF!</definedName>
    <definedName name="ました" localSheetId="1">#REF!</definedName>
    <definedName name="ました">#REF!</definedName>
    <definedName name="まのけけけ" localSheetId="2">[63]依頼書書式!#REF!</definedName>
    <definedName name="まのけけけ">#REF!</definedName>
    <definedName name="み" localSheetId="2">#REF!</definedName>
    <definedName name="み" localSheetId="1">#REF!</definedName>
    <definedName name="み">#REF!</definedName>
    <definedName name="みず" localSheetId="2">#REF!</definedName>
    <definedName name="みず" localSheetId="1">#REF!</definedName>
    <definedName name="みず">#REF!</definedName>
    <definedName name="みずお" localSheetId="2">#REF!</definedName>
    <definedName name="みずお" localSheetId="1">#REF!</definedName>
    <definedName name="みずお">#REF!</definedName>
    <definedName name="ﾐﾀﾞｼ">#REF!</definedName>
    <definedName name="ミダシ2">#REF!</definedName>
    <definedName name="ﾐﾀﾞｼ３">#REF!</definedName>
    <definedName name="ﾐﾀﾞｼ４">#REF!</definedName>
    <definedName name="め" localSheetId="2">#REF!</definedName>
    <definedName name="め" localSheetId="1">#REF!</definedName>
    <definedName name="め">#REF!</definedName>
    <definedName name="メニュー">[5]盤労務!$AO$18</definedName>
    <definedName name="ﾒﾆｭｰ1" localSheetId="2">#REF!</definedName>
    <definedName name="ﾒﾆｭｰ1">#REF!</definedName>
    <definedName name="ﾒﾝ100" localSheetId="2">#REF!</definedName>
    <definedName name="ﾒﾝ100">#REF!</definedName>
    <definedName name="ゅｈｊ" localSheetId="2">[30]電気２!#REF!</definedName>
    <definedName name="ゅｈｊ">#REF!</definedName>
    <definedName name="ゅｌ" localSheetId="2">#REF!</definedName>
    <definedName name="ゅｌ">#REF!</definedName>
    <definedName name="ゅｌｈ" localSheetId="2">[30]電気２!#REF!</definedName>
    <definedName name="ゅｌｈ">#REF!</definedName>
    <definedName name="ゆとり幅">#REF!</definedName>
    <definedName name="ゆとり幅２">[64]桝配管データ!$D$31:$E$34</definedName>
    <definedName name="ラス張り工" localSheetId="2">#REF!</definedName>
    <definedName name="ラス張り工">#REF!</definedName>
    <definedName name="リモコン" localSheetId="2">#REF!</definedName>
    <definedName name="リモコン">#REF!</definedName>
    <definedName name="りら" localSheetId="2">#REF!</definedName>
    <definedName name="りら">#REF!</definedName>
    <definedName name="リンクボタン">"ボタン 19"</definedName>
    <definedName name="れｓｗｔｒ" localSheetId="2">[30]電気２!#REF!</definedName>
    <definedName name="れｓｗｔｒ">#REF!</definedName>
    <definedName name="れwf" localSheetId="2">[30]電気２!#REF!</definedName>
    <definedName name="れwf">#REF!</definedName>
    <definedName name="れｗｑれ" localSheetId="2">[30]電気４!#REF!</definedName>
    <definedName name="れｗｑれ">#REF!</definedName>
    <definedName name="れｗｒうぇ" localSheetId="2">#REF!</definedName>
    <definedName name="れｗｒうぇ">#REF!</definedName>
    <definedName name="れあｒふぇ" localSheetId="2">[30]電気３!#REF!</definedName>
    <definedName name="れあｒふぇ">#REF!</definedName>
    <definedName name="れれｓｗ" localSheetId="2">[30]電気２!#REF!</definedName>
    <definedName name="れれｓｗ">#REF!</definedName>
    <definedName name="ﾜﾘﾏｼﾘﾂ" localSheetId="2">[65]ﾏﾘﾏｼﾘﾂ!$A$3:$C$21</definedName>
    <definedName name="ﾜﾘﾏｼﾘﾂ">#REF!</definedName>
    <definedName name="依頼書1" localSheetId="2">#REF!</definedName>
    <definedName name="依頼書1">#REF!</definedName>
    <definedName name="依頼書2" localSheetId="2">#REF!</definedName>
    <definedName name="依頼書2">#REF!</definedName>
    <definedName name="依頼書3" localSheetId="2">#REF!</definedName>
    <definedName name="依頼書3">#REF!</definedName>
    <definedName name="依頼書4" localSheetId="2">#REF!</definedName>
    <definedName name="依頼書4">#REF!</definedName>
    <definedName name="依頼書5" localSheetId="2">#REF!</definedName>
    <definedName name="依頼書5">#REF!</definedName>
    <definedName name="依頼書6" localSheetId="2">#REF!</definedName>
    <definedName name="依頼書6">#REF!</definedName>
    <definedName name="依頼書7" localSheetId="2">#REF!</definedName>
    <definedName name="依頼書7">#REF!</definedName>
    <definedName name="依頼書8" localSheetId="2">#REF!</definedName>
    <definedName name="依頼書8">#REF!</definedName>
    <definedName name="委員会室" localSheetId="2">[26]電気２!#REF!</definedName>
    <definedName name="委員会室">#REF!</definedName>
    <definedName name="委員会室単価根拠" localSheetId="2">#REF!</definedName>
    <definedName name="委員会室単価根拠">#REF!</definedName>
    <definedName name="医ｶﾞｽ">#REF!</definedName>
    <definedName name="医ｶﾞｽ２">#REF!</definedName>
    <definedName name="医ｶﾞｽ４">#REF!</definedName>
    <definedName name="医療ｶﾞｽ">#REF!</definedName>
    <definedName name="医療用ﾕﾆｯﾄ2" localSheetId="2">#REF!</definedName>
    <definedName name="医療用ﾕﾆｯﾄ2">#REF!</definedName>
    <definedName name="医療用水" localSheetId="2">#REF!</definedName>
    <definedName name="医療用水">#REF!</definedName>
    <definedName name="医療用分電盤見" localSheetId="2">#REF!</definedName>
    <definedName name="医療用分電盤見">#REF!</definedName>
    <definedName name="一ぉ木">{"'電灯ｺﾝｾﾝﾄ'!$C$88"}</definedName>
    <definedName name="一位単価３" localSheetId="2">#REF!</definedName>
    <definedName name="一位単価３">#REF!</definedName>
    <definedName name="一次単価" localSheetId="2">[66]市単価!$C$3:$F$4</definedName>
    <definedName name="一次単価">#REF!</definedName>
    <definedName name="一式" localSheetId="2">[67]総括表合計!$C$13</definedName>
    <definedName name="一式">#REF!</definedName>
    <definedName name="一式改修複写元" localSheetId="2">[68]内訳書!#REF!</definedName>
    <definedName name="一式改修複写元">#REF!</definedName>
    <definedName name="一式複写元" localSheetId="2">#REF!</definedName>
    <definedName name="一式複写元">#REF!</definedName>
    <definedName name="一般運転手" localSheetId="2">#REF!</definedName>
    <definedName name="一般運転手">#REF!</definedName>
    <definedName name="一般監理">#REF!</definedName>
    <definedName name="一般監理２">#REF!</definedName>
    <definedName name="一般監理３">#REF!</definedName>
    <definedName name="一般監理４">#REF!</definedName>
    <definedName name="一般管理費" localSheetId="2">#REF!</definedName>
    <definedName name="一般管理費">#REF!</definedName>
    <definedName name="一般管理費_端数処理後" localSheetId="2">#REF!</definedName>
    <definedName name="一般管理費_端数処理後">#REF!</definedName>
    <definedName name="一般管理費率" localSheetId="2">#REF!</definedName>
    <definedName name="一般管理費率">#REF!</definedName>
    <definedName name="一般管理費率等表" localSheetId="2">#REF!</definedName>
    <definedName name="一般管理費率等表">#REF!</definedName>
    <definedName name="一般共通仮設" localSheetId="2">#REF!</definedName>
    <definedName name="一般共通仮設">#REF!</definedName>
    <definedName name="一般共通仮設費" localSheetId="2">#REF!</definedName>
    <definedName name="一般共通仮設費">#REF!</definedName>
    <definedName name="一般世話役" localSheetId="2">#REF!</definedName>
    <definedName name="一般世話役">#REF!</definedName>
    <definedName name="一部分印刷">#REF!</definedName>
    <definedName name="印刷" localSheetId="2">#REF!</definedName>
    <definedName name="印刷">#REF!</definedName>
    <definedName name="印刷範囲" localSheetId="2">#REF!</definedName>
    <definedName name="印刷範囲">#REF!</definedName>
    <definedName name="印刷範囲_小計_" localSheetId="2">#REF!</definedName>
    <definedName name="印刷範囲_小計_">#REF!</definedName>
    <definedName name="員数" localSheetId="2">[69]地業!$C:$C</definedName>
    <definedName name="員数">#REF!</definedName>
    <definedName name="運転手_一般" localSheetId="2">#REF!</definedName>
    <definedName name="運転手_一般">#REF!</definedName>
    <definedName name="運転手_特殊" localSheetId="2">#REF!</definedName>
    <definedName name="運転手_特殊">#REF!</definedName>
    <definedName name="衛生器具_掛率" localSheetId="2">#REF!</definedName>
    <definedName name="衛生器具_掛率">#REF!</definedName>
    <definedName name="衛生器具_水栓__掛率" localSheetId="2">#REF!</definedName>
    <definedName name="衛生器具_水栓__掛率" localSheetId="1">#REF!</definedName>
    <definedName name="衛生器具_水栓__掛率">#REF!</definedName>
    <definedName name="衛生器具_陶器__掛率" localSheetId="2">#REF!</definedName>
    <definedName name="衛生器具_陶器__掛率">#REF!</definedName>
    <definedName name="衛生器具設備工事">[54]名称マスター!#REF!</definedName>
    <definedName name="荻町グランド改修電気設備工事">#REF!</definedName>
    <definedName name="屋外給水設備工事">[54]名称マスター!#REF!</definedName>
    <definedName name="屋外工事" localSheetId="2">#REF!</definedName>
    <definedName name="屋外工事">#REF!</definedName>
    <definedName name="屋外条件" localSheetId="2">#REF!</definedName>
    <definedName name="屋外条件">#REF!</definedName>
    <definedName name="屋外排水設備工事">[54]名称マスター!#REF!</definedName>
    <definedName name="屋外配管" localSheetId="2">[10]材料一覧!$J:$J</definedName>
    <definedName name="屋外配管">#REF!</definedName>
    <definedName name="屋根ふき工" localSheetId="2">#REF!</definedName>
    <definedName name="屋根ふき工">#REF!</definedName>
    <definedName name="屋根及び樋工事" localSheetId="2">#REF!</definedName>
    <definedName name="屋根及び樋工事">#REF!</definedName>
    <definedName name="屋根工事" localSheetId="2">[70]設計書!#REF!</definedName>
    <definedName name="屋根工事">#REF!</definedName>
    <definedName name="屋根工事小計" localSheetId="2">'[16]設計書(内渡付)'!$I$485</definedName>
    <definedName name="屋根工事小計">#REF!</definedName>
    <definedName name="屋根葺" localSheetId="2">#REF!</definedName>
    <definedName name="屋根葺">#REF!</definedName>
    <definedName name="屋内給水設備工事">[54]名称マスター!#REF!</definedName>
    <definedName name="屋内排水設備工事">[54]名称マスター!#REF!</definedName>
    <definedName name="温水器_掛率" localSheetId="2">#REF!</definedName>
    <definedName name="温水器_掛率" localSheetId="1">#REF!</definedName>
    <definedName name="温水器_掛率">#REF!</definedName>
    <definedName name="下柳" localSheetId="2">#REF!</definedName>
    <definedName name="下柳">#REF!</definedName>
    <definedName name="仮設建物">[39]共通費!$Y$55:$AC$59</definedName>
    <definedName name="仮設工事" localSheetId="2">#REF!</definedName>
    <definedName name="仮設工事">#REF!</definedName>
    <definedName name="仮設材損料" localSheetId="2">#REF!</definedName>
    <definedName name="仮設材損料">#REF!</definedName>
    <definedName name="仮設撤去" localSheetId="2">#REF!</definedName>
    <definedName name="仮設撤去">#REF!</definedName>
    <definedName name="仮設電灯" localSheetId="2">#REF!</definedName>
    <definedName name="仮設電灯">#REF!</definedName>
    <definedName name="仮設費">#N/A</definedName>
    <definedName name="何だ" localSheetId="2">#REF!</definedName>
    <definedName name="何だ">#REF!</definedName>
    <definedName name="科目" localSheetId="2">#REF!</definedName>
    <definedName name="科目">#REF!</definedName>
    <definedName name="科目１" localSheetId="2">#REF!</definedName>
    <definedName name="科目１">#REF!</definedName>
    <definedName name="科目一般複写元" localSheetId="2">#REF!</definedName>
    <definedName name="科目一般複写元">#REF!</definedName>
    <definedName name="科目印刷範囲" localSheetId="2">[68]内訳書!#REF!</definedName>
    <definedName name="科目印刷範囲">#REF!</definedName>
    <definedName name="科目改修複写元" localSheetId="2">[68]内訳書!#REF!</definedName>
    <definedName name="科目改修複写元">#REF!</definedName>
    <definedName name="科目内訳" localSheetId="2">#REF!</definedName>
    <definedName name="科目内訳">#REF!</definedName>
    <definedName name="科目表題" localSheetId="2">[68]内訳書!#REF!</definedName>
    <definedName name="科目表題">#REF!</definedName>
    <definedName name="科目別内訳" localSheetId="2">#REF!</definedName>
    <definedName name="科目別内訳">#REF!</definedName>
    <definedName name="火災報知設備" localSheetId="2">#REF!</definedName>
    <definedName name="火災報知設備">#REF!</definedName>
    <definedName name="火報" localSheetId="2">[10]材料一覧!$BD:$BD</definedName>
    <definedName name="火報">#REF!</definedName>
    <definedName name="火報詳細" localSheetId="2">[10]材料一覧!$BF:$BF</definedName>
    <definedName name="火報詳細">#REF!</definedName>
    <definedName name="解体工事" localSheetId="2">#REF!</definedName>
    <definedName name="解体工事">#REF!</definedName>
    <definedName name="壊し" localSheetId="2" hidden="1">#REF!</definedName>
    <definedName name="壊し" hidden="1">#REF!</definedName>
    <definedName name="外壁" localSheetId="2">#REF!</definedName>
    <definedName name="外壁">#REF!</definedName>
    <definedName name="外壁増設" localSheetId="2">#REF!</definedName>
    <definedName name="外壁増設">#REF!</definedName>
    <definedName name="拡声設備" localSheetId="2">#REF!</definedName>
    <definedName name="拡声設備">#REF!</definedName>
    <definedName name="掛率">#REF!</definedName>
    <definedName name="割増600以上">[71]歩掛ﾃﾞｰﾀ!$K$5:$L$14</definedName>
    <definedName name="割増600以上２">#REF!</definedName>
    <definedName name="割増600未満">[71]歩掛ﾃﾞｰﾀ!$N$5:$O$11</definedName>
    <definedName name="割増600未満２">#REF!</definedName>
    <definedName name="割増率①" localSheetId="2">#REF!</definedName>
    <definedName name="割増率①">#REF!</definedName>
    <definedName name="割増率②" localSheetId="2">#REF!</definedName>
    <definedName name="割増率②">#REF!</definedName>
    <definedName name="㈱日立製作所" localSheetId="2">#REF!</definedName>
    <definedName name="㈱日立製作所">#REF!</definedName>
    <definedName name="完成" localSheetId="2">#REF!</definedName>
    <definedName name="完成">#REF!</definedName>
    <definedName name="幹線">#REF!</definedName>
    <definedName name="幹線･動力設備工事">[54]名称マスター!#REF!</definedName>
    <definedName name="幹線1">#REF!</definedName>
    <definedName name="幹線２">#REF!</definedName>
    <definedName name="幹線４">#REF!</definedName>
    <definedName name="幹線撤去" localSheetId="2">[10]材料一覧!$CB:$CB</definedName>
    <definedName name="幹線撤去">#REF!</definedName>
    <definedName name="感知器等" localSheetId="2">#REF!</definedName>
    <definedName name="感知器等">#REF!</definedName>
    <definedName name="換気機器表" localSheetId="2">[72]換気機器表!$A$4:$J$40</definedName>
    <definedName name="換気機器表">#REF!</definedName>
    <definedName name="換気扇_掛率" localSheetId="2">#REF!</definedName>
    <definedName name="換気扇_掛率">#REF!</definedName>
    <definedName name="換気負荷" localSheetId="2">[72]換気負荷!$E$5:$O$34</definedName>
    <definedName name="換気負荷">#REF!</definedName>
    <definedName name="環境測定" hidden="1">[73]見積比較!#REF!</definedName>
    <definedName name="監督１" localSheetId="2">#REF!</definedName>
    <definedName name="監督１">#REF!</definedName>
    <definedName name="監督２" localSheetId="2">#REF!</definedName>
    <definedName name="監督２">#REF!</definedName>
    <definedName name="管サイズ" localSheetId="2">#REF!</definedName>
    <definedName name="管サイズ">#REF!</definedName>
    <definedName name="管サイズ３" localSheetId="2">#REF!</definedName>
    <definedName name="管サイズ３">#REF!</definedName>
    <definedName name="管種" localSheetId="2">#REF!</definedName>
    <definedName name="管種">#REF!</definedName>
    <definedName name="管種３" localSheetId="2">#REF!</definedName>
    <definedName name="管種３">#REF!</definedName>
    <definedName name="管名称">[32]管名称!$B$4:$E$54</definedName>
    <definedName name="管容量">#REF!</definedName>
    <definedName name="管理事務所" localSheetId="2">#REF!</definedName>
    <definedName name="管理事務所">#REF!</definedName>
    <definedName name="管理率" localSheetId="2">#REF!</definedName>
    <definedName name="管理率">#REF!</definedName>
    <definedName name="丸形露出ﾎﾞｯｸｽ" localSheetId="2">[10]材料一覧!$N:$N</definedName>
    <definedName name="丸形露出ﾎﾞｯｸｽ">#REF!</definedName>
    <definedName name="器具" localSheetId="2">#REF!</definedName>
    <definedName name="器具" localSheetId="1">#REF!</definedName>
    <definedName name="器具">#REF!</definedName>
    <definedName name="基準額" localSheetId="2">#REF!</definedName>
    <definedName name="基準額">#REF!</definedName>
    <definedName name="基準単価" localSheetId="2">#REF!</definedName>
    <definedName name="基準単価">#REF!</definedName>
    <definedName name="基礎" localSheetId="2">#REF!</definedName>
    <definedName name="基礎">#REF!</definedName>
    <definedName name="基礎単価範囲" localSheetId="2">#REF!</definedName>
    <definedName name="基礎単価範囲">#REF!</definedName>
    <definedName name="奇異か" localSheetId="2">#REF!</definedName>
    <definedName name="奇異か">#REF!</definedName>
    <definedName name="既施工出来形____の合計_B" localSheetId="2">#REF!</definedName>
    <definedName name="既施工出来形____の合計_B">#REF!</definedName>
    <definedName name="既施工出来形の合計_Ｂ" localSheetId="2">#REF!</definedName>
    <definedName name="既施工出来形の合計_Ｂ">#REF!</definedName>
    <definedName name="既製ｺﾝｸﾘｰﾄ工事" localSheetId="2">#REF!</definedName>
    <definedName name="既製ｺﾝｸﾘｰﾄ工事">#REF!</definedName>
    <definedName name="既設管接続費" localSheetId="2">#REF!</definedName>
    <definedName name="既設管接続費">#REF!</definedName>
    <definedName name="機械一式明細" localSheetId="2">#REF!+#REF!+#REF!</definedName>
    <definedName name="機械一式明細">#REF!+#REF!+#REF!</definedName>
    <definedName name="機械工" localSheetId="2">#REF!</definedName>
    <definedName name="機械工">#REF!</definedName>
    <definedName name="機械設備" localSheetId="2">[74]衛生器具設備工事!$C$1:$C$45</definedName>
    <definedName name="機械設備">#REF!</definedName>
    <definedName name="機械設備工" localSheetId="2">[75]労務単価設定シート!$D$18</definedName>
    <definedName name="機械設備工">#REF!</definedName>
    <definedName name="機械設備工事" localSheetId="2">[74]衛生器具設備工事!$C$1:$C$45</definedName>
    <definedName name="機械設備工事">#REF!</definedName>
    <definedName name="機器" localSheetId="2">#REF!</definedName>
    <definedName name="機器">#REF!</definedName>
    <definedName name="機材費" localSheetId="2">#REF!</definedName>
    <definedName name="機材費">#REF!</definedName>
    <definedName name="気象観測" localSheetId="2">#REF!</definedName>
    <definedName name="気象観測">#REF!</definedName>
    <definedName name="規格" localSheetId="2">[74]衛生器具設備工事!$H$1:$H$54</definedName>
    <definedName name="規格">#REF!</definedName>
    <definedName name="記号" localSheetId="2">#REF!</definedName>
    <definedName name="記号">#REF!</definedName>
    <definedName name="記載項目" localSheetId="2">#REF!</definedName>
    <definedName name="記載項目">#REF!</definedName>
    <definedName name="軌道工" localSheetId="2">#REF!</definedName>
    <definedName name="軌道工">#REF!</definedName>
    <definedName name="議場ｶﾒﾗ単価根拠" localSheetId="2">#REF!</definedName>
    <definedName name="議場ｶﾒﾗ単価根拠">#REF!</definedName>
    <definedName name="議場音響単価根拠" localSheetId="2">#REF!</definedName>
    <definedName name="議場音響単価根拠">#REF!</definedName>
    <definedName name="宮本">{"'電灯ｺﾝｾﾝﾄ'!$C$88"}</definedName>
    <definedName name="給水" localSheetId="2">[74]衛生器具設備工事!$C$1:$C$45</definedName>
    <definedName name="給水">#REF!</definedName>
    <definedName name="給水工事" localSheetId="2">[74]衛生器具設備工事!$C$1:$C$45</definedName>
    <definedName name="給水工事">#REF!</definedName>
    <definedName name="給水設備" localSheetId="2">#REF!</definedName>
    <definedName name="給水設備">#REF!</definedName>
    <definedName name="給排水">#REF!</definedName>
    <definedName name="共仮率" localSheetId="2">#REF!</definedName>
    <definedName name="共仮率">#REF!</definedName>
    <definedName name="共仮率1" localSheetId="2">#REF!</definedName>
    <definedName name="共仮率1">#REF!</definedName>
    <definedName name="共仮率2" localSheetId="2">#REF!</definedName>
    <definedName name="共仮率2">#REF!</definedName>
    <definedName name="共仮率3" localSheetId="2">#REF!</definedName>
    <definedName name="共仮率3">#REF!</definedName>
    <definedName name="共通">#REF!</definedName>
    <definedName name="共通仮設" localSheetId="2">#REF!</definedName>
    <definedName name="共通仮設">#REF!</definedName>
    <definedName name="共通仮設２">#REF!</definedName>
    <definedName name="共通仮設３">#REF!</definedName>
    <definedName name="共通仮設４">#REF!</definedName>
    <definedName name="共通仮設工事" localSheetId="2">#REF!</definedName>
    <definedName name="共通仮設工事">#REF!</definedName>
    <definedName name="共通仮設費" localSheetId="2">#REF!</definedName>
    <definedName name="共通仮設費">#REF!</definedName>
    <definedName name="共通仮設費率表" localSheetId="2">#REF!</definedName>
    <definedName name="共通仮設費率表">#REF!</definedName>
    <definedName name="共通費" localSheetId="2">#REF!</definedName>
    <definedName name="共通費">#REF!</definedName>
    <definedName name="共通費１" localSheetId="2">#REF!</definedName>
    <definedName name="共通費１">#REF!</definedName>
    <definedName name="共通費２" localSheetId="2">#REF!</definedName>
    <definedName name="共通費２">#REF!</definedName>
    <definedName name="共通費Ａ１" localSheetId="2">#REF!</definedName>
    <definedName name="共通費Ａ１">#REF!</definedName>
    <definedName name="共通費計" localSheetId="2">#REF!+#REF!+#REF!</definedName>
    <definedName name="共通費計">#REF!+#REF!+#REF!</definedName>
    <definedName name="共通費計算書" localSheetId="2">#REF!</definedName>
    <definedName name="共通費計算書">#REF!</definedName>
    <definedName name="共通費算出" localSheetId="2">#REF!</definedName>
    <definedName name="共通費算出">#REF!</definedName>
    <definedName name="共通費算出1" localSheetId="2">#REF!</definedName>
    <definedName name="共通費算出1">#REF!</definedName>
    <definedName name="共通費算出3" localSheetId="2">#REF!</definedName>
    <definedName name="共通費算出3">#REF!</definedName>
    <definedName name="共通費算出4" localSheetId="2">#REF!</definedName>
    <definedName name="共通費算出4">#REF!</definedName>
    <definedName name="共通費算出6" localSheetId="2">#REF!</definedName>
    <definedName name="共通費算出6">#REF!</definedName>
    <definedName name="共通費算出7" localSheetId="2">#REF!</definedName>
    <definedName name="共通費算出7">#REF!</definedName>
    <definedName name="共通費算表">#REF!</definedName>
    <definedName name="共通費率">[39]共通費!#REF!</definedName>
    <definedName name="橋梁世話役" localSheetId="2">#REF!</definedName>
    <definedName name="橋梁世話役">#REF!</definedName>
    <definedName name="橋梁塗装工" localSheetId="2">#REF!</definedName>
    <definedName name="橋梁塗装工">#REF!</definedName>
    <definedName name="橋梁特殊工" localSheetId="2">#REF!</definedName>
    <definedName name="橋梁特殊工">#REF!</definedName>
    <definedName name="業者">#REF!</definedName>
    <definedName name="業者欄" localSheetId="2">#REF!</definedName>
    <definedName name="業者欄">#REF!</definedName>
    <definedName name="業務人A">#REF!</definedName>
    <definedName name="業務人B">#REF!</definedName>
    <definedName name="極数" localSheetId="2">#REF!</definedName>
    <definedName name="極数">#REF!</definedName>
    <definedName name="巾木B2" localSheetId="2">[14]内装!$BA$517</definedName>
    <definedName name="巾木B2">#REF!</definedName>
    <definedName name="巾木B3" localSheetId="2">[14]内装!$BB$517</definedName>
    <definedName name="巾木B3">#REF!</definedName>
    <definedName name="巾木B5" localSheetId="2">[14]内装!$BD$517</definedName>
    <definedName name="巾木B5">#REF!</definedName>
    <definedName name="金属ダクト" localSheetId="2">#REF!</definedName>
    <definedName name="金属ダクト">#REF!</definedName>
    <definedName name="金属工事" localSheetId="2">#REF!</definedName>
    <definedName name="金属工事">#REF!</definedName>
    <definedName name="金属工事小計" localSheetId="2">'[16]設計書(内渡付)'!$I$557</definedName>
    <definedName name="金属工事小計">#REF!</definedName>
    <definedName name="金属製建具ー計" localSheetId="2">'[16]設計書(内渡付)'!$I$701</definedName>
    <definedName name="金属製建具ー計">#REF!</definedName>
    <definedName name="金属製建具工事" localSheetId="2">#REF!</definedName>
    <definedName name="金属製建具工事">#REF!</definedName>
    <definedName name="金属線ぴ" localSheetId="2">[10]材料一覧!$H:$H</definedName>
    <definedName name="金属線ぴ">#REF!</definedName>
    <definedName name="金属配管" localSheetId="2">[10]材料一覧!$D:$D</definedName>
    <definedName name="金属配管">#REF!</definedName>
    <definedName name="金入り" localSheetId="2">#REF!</definedName>
    <definedName name="金入り">#REF!</definedName>
    <definedName name="区分A1" localSheetId="2">#REF!</definedName>
    <definedName name="区分A1">#REF!</definedName>
    <definedName name="空調機">{#N/A,#N/A,FALSE,"EDIT_W"}</definedName>
    <definedName name="空調機器表" localSheetId="2">[72]空調機器表!$A$4:$G$41</definedName>
    <definedName name="空調機器表">#REF!</definedName>
    <definedName name="空調機複合単価">{#N/A,#N/A,FALSE,"EDIT_W"}</definedName>
    <definedName name="空調電源">#REF!</definedName>
    <definedName name="空調電源３">#REF!</definedName>
    <definedName name="空調電源４">#REF!</definedName>
    <definedName name="型わく工" localSheetId="2">#REF!</definedName>
    <definedName name="型わく工">#REF!</definedName>
    <definedName name="型枠工" localSheetId="2">#REF!</definedName>
    <definedName name="型枠工">#REF!</definedName>
    <definedName name="型枠工事" localSheetId="2">#REF!</definedName>
    <definedName name="型枠工事">#REF!</definedName>
    <definedName name="契約日" localSheetId="2">#REF!</definedName>
    <definedName name="契約日">#REF!</definedName>
    <definedName name="契約保証" localSheetId="2">#REF!</definedName>
    <definedName name="契約保証">#REF!</definedName>
    <definedName name="契約保証金" localSheetId="2">#REF!</definedName>
    <definedName name="契約保証金">#REF!</definedName>
    <definedName name="経" localSheetId="2">#REF!</definedName>
    <definedName name="経">#REF!</definedName>
    <definedName name="経費" localSheetId="2">#REF!</definedName>
    <definedName name="経費">#REF!</definedName>
    <definedName name="経費計算" localSheetId="2">#REF!</definedName>
    <definedName name="経費計算">#REF!</definedName>
    <definedName name="経費計算END" localSheetId="2">#REF!</definedName>
    <definedName name="経費計算END">#REF!</definedName>
    <definedName name="経費算定">#REF!</definedName>
    <definedName name="経費率" localSheetId="2">#REF!</definedName>
    <definedName name="経費率">#REF!</definedName>
    <definedName name="罫線1" localSheetId="2">#REF!</definedName>
    <definedName name="罫線1">#REF!</definedName>
    <definedName name="計" localSheetId="2">#REF!</definedName>
    <definedName name="計">#REF!</definedName>
    <definedName name="計算種類" localSheetId="2">#REF!</definedName>
    <definedName name="計算種類">#REF!</definedName>
    <definedName name="警報" localSheetId="2">#REF!</definedName>
    <definedName name="警報">#REF!</definedName>
    <definedName name="軽作業員" localSheetId="2">#REF!</definedName>
    <definedName name="軽作業員">#REF!</definedName>
    <definedName name="決定金額" localSheetId="2">#REF!</definedName>
    <definedName name="決定金額">#REF!</definedName>
    <definedName name="件名" localSheetId="2">[76]入力!$B$2</definedName>
    <definedName name="件名">#REF!</definedName>
    <definedName name="建具工" localSheetId="2">#REF!</definedName>
    <definedName name="建具工">#REF!</definedName>
    <definedName name="建具工事" localSheetId="2">[70]設計書!#REF!</definedName>
    <definedName name="建具工事">#REF!</definedName>
    <definedName name="建具工事小計" localSheetId="2">'[16]設計書(内渡付)'!$I$611</definedName>
    <definedName name="建具工事小計">#REF!</definedName>
    <definedName name="建築ブロック工" localSheetId="2">#REF!</definedName>
    <definedName name="建築ブロック工">#REF!</definedName>
    <definedName name="建築工事" localSheetId="2">#REF!</definedName>
    <definedName name="建築工事">#REF!</definedName>
    <definedName name="建築種目" localSheetId="2">#REF!</definedName>
    <definedName name="建築種目">#REF!</definedName>
    <definedName name="検査職員１" localSheetId="2">#REF!</definedName>
    <definedName name="検査職員１">#REF!</definedName>
    <definedName name="検査職員２" localSheetId="2">#REF!</definedName>
    <definedName name="検査職員２">#REF!</definedName>
    <definedName name="検査職員官職１" localSheetId="2">#REF!</definedName>
    <definedName name="検査職員官職１">#REF!</definedName>
    <definedName name="検査職員官職２" localSheetId="2">#REF!</definedName>
    <definedName name="検査職員官職２">#REF!</definedName>
    <definedName name="検査職員所属１" localSheetId="2">#REF!</definedName>
    <definedName name="検査職員所属１">#REF!</definedName>
    <definedName name="検査職員所属２" localSheetId="2">#REF!</definedName>
    <definedName name="検査職員所属２">#REF!</definedName>
    <definedName name="検査日１" localSheetId="2">#REF!</definedName>
    <definedName name="検査日１">#REF!</definedName>
    <definedName name="検査日２" localSheetId="2">#REF!</definedName>
    <definedName name="検査日２">#REF!</definedName>
    <definedName name="検査範囲１" localSheetId="2">#REF!</definedName>
    <definedName name="検査範囲１">#REF!</definedName>
    <definedName name="検査範囲２" localSheetId="2">#REF!</definedName>
    <definedName name="検査範囲２">#REF!</definedName>
    <definedName name="県単９６" localSheetId="2">#REF!</definedName>
    <definedName name="県単９６">#REF!</definedName>
    <definedName name="見積">#REF!</definedName>
    <definedName name="見積もり">{"'電灯ｺﾝｾﾝﾄ'!$C$88"}</definedName>
    <definedName name="見積検討調書" localSheetId="2">#REF!</definedName>
    <definedName name="見積検討調書">#REF!</definedName>
    <definedName name="見積調書" localSheetId="2">#REF!</definedName>
    <definedName name="見積調書">#REF!</definedName>
    <definedName name="見積比較" localSheetId="2">#REF!</definedName>
    <definedName name="見積比較">#REF!</definedName>
    <definedName name="現場管理費" localSheetId="2">#REF!</definedName>
    <definedName name="現場管理費">#REF!</definedName>
    <definedName name="現場管理費標準値" localSheetId="2">#REF!</definedName>
    <definedName name="現場管理費標準値">#REF!</definedName>
    <definedName name="現場管理費率表" localSheetId="2">#REF!</definedName>
    <definedName name="現場管理費率表">#REF!</definedName>
    <definedName name="現場経費" localSheetId="2">#REF!</definedName>
    <definedName name="現場経費">#REF!</definedName>
    <definedName name="現場経費２">#REF!</definedName>
    <definedName name="現場経費３">#REF!</definedName>
    <definedName name="現場経費４">#REF!</definedName>
    <definedName name="現場経費率" localSheetId="2">#REF!</definedName>
    <definedName name="現場経費率">#REF!</definedName>
    <definedName name="現場搬入機材____の合計_A" localSheetId="2">#REF!</definedName>
    <definedName name="現場搬入機材____の合計_A">#REF!</definedName>
    <definedName name="現場搬入機材の合計_Ａ" localSheetId="2">#REF!</definedName>
    <definedName name="現場搬入機材の合計_Ａ">#REF!</definedName>
    <definedName name="現寸工" localSheetId="2">#REF!</definedName>
    <definedName name="現寸工">#REF!</definedName>
    <definedName name="個数" localSheetId="2">#REF!</definedName>
    <definedName name="個数">#REF!</definedName>
    <definedName name="個数２" localSheetId="2">#REF!</definedName>
    <definedName name="個数２">#REF!</definedName>
    <definedName name="個数３" localSheetId="2">#REF!</definedName>
    <definedName name="個数３">#REF!</definedName>
    <definedName name="交換機" localSheetId="2">#REF!</definedName>
    <definedName name="交換機">#REF!</definedName>
    <definedName name="交通誘導員A" localSheetId="2">#REF!</definedName>
    <definedName name="交通誘導員A">#REF!</definedName>
    <definedName name="交通誘導員B" localSheetId="2">#REF!</definedName>
    <definedName name="交通誘導員B">#REF!</definedName>
    <definedName name="光ケーブル" localSheetId="2">#REF!</definedName>
    <definedName name="光ケーブル">#REF!</definedName>
    <definedName name="厚鋼電線管" localSheetId="2">#REF!</definedName>
    <definedName name="厚鋼電線管">#REF!</definedName>
    <definedName name="口径">#REF!</definedName>
    <definedName name="口座索引番号１" localSheetId="2">#REF!</definedName>
    <definedName name="口座索引番号１">#REF!</definedName>
    <definedName name="口座索引番号２" localSheetId="2">#REF!</definedName>
    <definedName name="口座索引番号２">#REF!</definedName>
    <definedName name="口座所在１" localSheetId="2">#REF!</definedName>
    <definedName name="口座所在１">#REF!</definedName>
    <definedName name="口座所在２" localSheetId="2">#REF!</definedName>
    <definedName name="口座所在２">#REF!</definedName>
    <definedName name="口座名１" localSheetId="2">#REF!</definedName>
    <definedName name="口座名１">#REF!</definedName>
    <definedName name="口座名２" localSheetId="2">#REF!</definedName>
    <definedName name="口座名２">#REF!</definedName>
    <definedName name="口数" localSheetId="2">#REF!</definedName>
    <definedName name="口数">#REF!</definedName>
    <definedName name="工期" localSheetId="2">#REF!</definedName>
    <definedName name="工期">#REF!</definedName>
    <definedName name="工事価格" localSheetId="2">#REF!</definedName>
    <definedName name="工事価格">#REF!</definedName>
    <definedName name="工事区分" localSheetId="2">#REF!</definedName>
    <definedName name="工事区分">#REF!</definedName>
    <definedName name="工事件名" localSheetId="2">#REF!</definedName>
    <definedName name="工事件名">#REF!</definedName>
    <definedName name="工事原価" localSheetId="2">#REF!</definedName>
    <definedName name="工事原価">#REF!</definedName>
    <definedName name="工事項目" localSheetId="2">[69]地業!$C:$C</definedName>
    <definedName name="工事項目">#REF!</definedName>
    <definedName name="工事場所" localSheetId="2">#REF!</definedName>
    <definedName name="工事場所">#REF!</definedName>
    <definedName name="工事請負人" localSheetId="2">#REF!</definedName>
    <definedName name="工事請負人">#REF!</definedName>
    <definedName name="工事設計額" localSheetId="2">#REF!</definedName>
    <definedName name="工事設計額">#REF!</definedName>
    <definedName name="工事費計" localSheetId="2">#REF!</definedName>
    <definedName name="工事費計">#REF!</definedName>
    <definedName name="工事費総括表" localSheetId="2">#REF!</definedName>
    <definedName name="工事費総括表" localSheetId="1">#REF!</definedName>
    <definedName name="工事費総括表">#REF!</definedName>
    <definedName name="工事名" localSheetId="2">#REF!</definedName>
    <definedName name="工事名">#REF!</definedName>
    <definedName name="工事名0" localSheetId="2">#REF!</definedName>
    <definedName name="工事名0">#REF!</definedName>
    <definedName name="工事名称" localSheetId="2">#REF!</definedName>
    <definedName name="工事名称">#REF!</definedName>
    <definedName name="工種" localSheetId="2">#REF!</definedName>
    <definedName name="工種">#REF!</definedName>
    <definedName name="杭工事" localSheetId="2">#REF!</definedName>
    <definedName name="杭工事">#REF!</definedName>
    <definedName name="杭事業" localSheetId="2">#REF!</definedName>
    <definedName name="杭事業">#REF!</definedName>
    <definedName name="杭地業工事" localSheetId="2">#REF!</definedName>
    <definedName name="杭地業工事">#REF!</definedName>
    <definedName name="構造DATA" localSheetId="2">[69]地業!$1:$1048576</definedName>
    <definedName name="構造DATA">#REF!</definedName>
    <definedName name="行タイトル">'[40]1山村'!#REF!</definedName>
    <definedName name="行科目" localSheetId="2">#REF!</definedName>
    <definedName name="行科目">#REF!</definedName>
    <definedName name="行細目" localSheetId="2">#REF!</definedName>
    <definedName name="行細目">#REF!</definedName>
    <definedName name="鋼管はつり屋内一般">[32]鋼管!$B$613:$T$643</definedName>
    <definedName name="鋼管はつり機械室・便所">[32]鋼管!$B$646:$T$676</definedName>
    <definedName name="鋼管屋外配管">[32]鋼管!$B$74:$T$101</definedName>
    <definedName name="鋼管屋内一般配管">[32]鋼管!$B$6:$T$36</definedName>
    <definedName name="鋼管機械室・便所配管">[32]鋼管!$B$40:$T$70</definedName>
    <definedName name="鋼管継手屋外配管">[32]鋼管!$B$202:$T$229</definedName>
    <definedName name="鋼管継手屋内一般">[32]鋼管!$B$136:$T$166</definedName>
    <definedName name="鋼管継手機械室・便所">[32]鋼管!$B$169:$T$199</definedName>
    <definedName name="鋼管継手地中">[32]鋼管!$B$232:$T$260</definedName>
    <definedName name="鋼管支持金物屋外">[32]鋼管!$B$456:$T$483</definedName>
    <definedName name="鋼管支持金物屋内一般">[32]鋼管!$B$390:$T$420</definedName>
    <definedName name="鋼管支持金物機械室・便所">[32]鋼管!$B$423:$T$453</definedName>
    <definedName name="鋼管接合材屋外">[32]鋼管!$B$329:$T$356</definedName>
    <definedName name="鋼管接合材屋内一般">[32]鋼管!$B$263:$T$293</definedName>
    <definedName name="鋼管接合材機械室・便所">[32]鋼管!$B$296:$T$326</definedName>
    <definedName name="鋼管接合材地中">[32]鋼管!$B$359:$T$387</definedName>
    <definedName name="鋼管地中配管">[32]鋼管!$B$105:$T$133</definedName>
    <definedName name="鋼管配管工屋外">[32]鋼管!$B$552:$T$579</definedName>
    <definedName name="鋼管配管工屋内一般">[32]鋼管!$B$486:$T$516</definedName>
    <definedName name="鋼管配管工機械室・便所">[32]鋼管!$B$519:$T$549</definedName>
    <definedName name="鋼管配管工地中">[32]鋼管!$B$582:$T$610</definedName>
    <definedName name="鋼管列">[32]鋼管!$B$3:$T$4</definedName>
    <definedName name="鋼材量">#REF!</definedName>
    <definedName name="鋼材量２">#REF!</definedName>
    <definedName name="鋼材量３">#REF!</definedName>
    <definedName name="鋼材量４">#REF!</definedName>
    <definedName name="高圧">#REF!</definedName>
    <definedName name="高圧２">#REF!</definedName>
    <definedName name="高圧３">#REF!</definedName>
    <definedName name="高圧設備工事" localSheetId="2">#REF!</definedName>
    <definedName name="高圧設備工事">#REF!</definedName>
    <definedName name="高級船員" localSheetId="2">#REF!</definedName>
    <definedName name="高級船員">#REF!</definedName>
    <definedName name="合計" localSheetId="2">#N/A</definedName>
    <definedName name="合計">#REF!</definedName>
    <definedName name="合計・設計額" localSheetId="2">#REF!</definedName>
    <definedName name="合計・設計額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２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a">#REF!</definedName>
    <definedName name="合計ｂ">#REF!</definedName>
    <definedName name="合計ｃ">#REF!</definedName>
    <definedName name="合計ｄ">#REF!</definedName>
    <definedName name="合計e">#REF!</definedName>
    <definedName name="合計ｆ">#REF!</definedName>
    <definedName name="合計ｇ">#REF!</definedName>
    <definedName name="合成樹脂管" localSheetId="2">[10]材料一覧!$F:$F</definedName>
    <definedName name="合成樹脂管">#REF!</definedName>
    <definedName name="国有財産管理主任" localSheetId="2">#REF!</definedName>
    <definedName name="国有財産管理主任">#REF!</definedName>
    <definedName name="国有財産管理主任官職" localSheetId="2">#REF!</definedName>
    <definedName name="国有財産管理主任官職">#REF!</definedName>
    <definedName name="国有財産管理主任職" localSheetId="2">#REF!</definedName>
    <definedName name="国有財産管理主任職">#REF!</definedName>
    <definedName name="国有財産管理主任等" localSheetId="2">#REF!</definedName>
    <definedName name="国有財産管理主任等">#REF!</definedName>
    <definedName name="左官" localSheetId="2">#REF!</definedName>
    <definedName name="左官">#REF!</definedName>
    <definedName name="左官3" localSheetId="2">[53]!キャンセル</definedName>
    <definedName name="左官3">#REF!</definedName>
    <definedName name="左官工事" localSheetId="2">#REF!</definedName>
    <definedName name="左官工事">#REF!</definedName>
    <definedName name="左官工事小計" localSheetId="2">'[16]設計書(内渡付)'!$I$593</definedName>
    <definedName name="左官工事小計">#REF!</definedName>
    <definedName name="細目" localSheetId="2">#REF!</definedName>
    <definedName name="細目">#REF!</definedName>
    <definedName name="細目・改修" localSheetId="2">#REF!</definedName>
    <definedName name="細目・改修">#REF!</definedName>
    <definedName name="細目・外構">#REF!</definedName>
    <definedName name="細目・研究室">#REF!</definedName>
    <definedName name="細目・増築" localSheetId="2">#REF!</definedName>
    <definedName name="細目・増築" localSheetId="1">'■別紙明細（増築）'!#REF!</definedName>
    <definedName name="細目ページ" localSheetId="2">[77]内訳書!$BD$3090</definedName>
    <definedName name="細目ページ">#REF!</definedName>
    <definedName name="細目印刷範囲" localSheetId="2">#REF!</definedName>
    <definedName name="細目印刷範囲">#REF!</definedName>
    <definedName name="細目内訳" localSheetId="2">#REF!</definedName>
    <definedName name="細目内訳">#REF!</definedName>
    <definedName name="細目表題" localSheetId="2">#REF!</definedName>
    <definedName name="細目表題">#REF!</definedName>
    <definedName name="細目別内訳" localSheetId="2">#REF!</definedName>
    <definedName name="細目別内訳">#REF!</definedName>
    <definedName name="材">#REF!</definedName>
    <definedName name="材2">#REF!</definedName>
    <definedName name="材3">#REF!</definedName>
    <definedName name="材4">#REF!</definedName>
    <definedName name="材料リスト">#REF!</definedName>
    <definedName name="材料調書表紙" localSheetId="2">#REF!</definedName>
    <definedName name="材料調書表紙">#REF!</definedName>
    <definedName name="作業種別">#REF!</definedName>
    <definedName name="雑工事" localSheetId="2">#REF!</definedName>
    <definedName name="雑工事">#REF!</definedName>
    <definedName name="雑工事小計" localSheetId="2">'[16]設計書(内渡付)'!$I$989</definedName>
    <definedName name="雑工事小計">#REF!</definedName>
    <definedName name="参考">[40]!マクロ終了</definedName>
    <definedName name="山香給排水">#REF!</definedName>
    <definedName name="山林砂防工" localSheetId="2">#REF!</definedName>
    <definedName name="山林砂防工">#REF!</definedName>
    <definedName name="産廃処分費" localSheetId="2">#REF!</definedName>
    <definedName name="産廃処分費">#REF!</definedName>
    <definedName name="算出人員">#REF!</definedName>
    <definedName name="算定表">#REF!</definedName>
    <definedName name="仕上ﾕﾆｯﾄ工事" localSheetId="2">#REF!</definedName>
    <definedName name="仕上ﾕﾆｯﾄ工事">#REF!</definedName>
    <definedName name="仕様" localSheetId="2">#REF!</definedName>
    <definedName name="仕様">#REF!</definedName>
    <definedName name="仕様２" localSheetId="2">#REF!</definedName>
    <definedName name="仕様２">#REF!</definedName>
    <definedName name="仕様３" localSheetId="2">#REF!</definedName>
    <definedName name="仕様３">#REF!</definedName>
    <definedName name="仕様４" localSheetId="2">#REF!</definedName>
    <definedName name="仕様４">#REF!</definedName>
    <definedName name="仕様７" localSheetId="2">#REF!</definedName>
    <definedName name="仕様７">#REF!</definedName>
    <definedName name="仕様８" localSheetId="2">#REF!</definedName>
    <definedName name="仕様８">#REF!</definedName>
    <definedName name="仕様９" localSheetId="2">#REF!</definedName>
    <definedName name="仕様９">#REF!</definedName>
    <definedName name="市場単価比較表">#REF!</definedName>
    <definedName name="指数" localSheetId="2">#REF!</definedName>
    <definedName name="指数">#REF!</definedName>
    <definedName name="施工種別" localSheetId="2">[10]材料一覧!$B:$B</definedName>
    <definedName name="施工種別">#REF!</definedName>
    <definedName name="施工場所" localSheetId="2">#REF!</definedName>
    <definedName name="施工場所">#REF!</definedName>
    <definedName name="時計見積" localSheetId="2">#REF!</definedName>
    <definedName name="時計見積">#REF!</definedName>
    <definedName name="時計設備" localSheetId="2">#REF!</definedName>
    <definedName name="時計設備">#REF!</definedName>
    <definedName name="自家発">#REF!</definedName>
    <definedName name="自家発２">#REF!</definedName>
    <definedName name="自家発４">#REF!</definedName>
    <definedName name="自家発電単価根拠" localSheetId="2">#REF!</definedName>
    <definedName name="自家発電単価根拠">#REF!</definedName>
    <definedName name="自火報">#REF!</definedName>
    <definedName name="自火報２">#REF!</definedName>
    <definedName name="自火報３">#REF!</definedName>
    <definedName name="自動火災" localSheetId="2">[26]電気４!#REF!</definedName>
    <definedName name="自動火災">#REF!</definedName>
    <definedName name="自動火災報知設備" localSheetId="2">#REF!</definedName>
    <definedName name="自動火災報知設備">#REF!</definedName>
    <definedName name="式" localSheetId="2">#REF!</definedName>
    <definedName name="式" localSheetId="1">#REF!</definedName>
    <definedName name="式">#REF!</definedName>
    <definedName name="実効温度差" localSheetId="2">#REF!</definedName>
    <definedName name="実効温度差">#REF!</definedName>
    <definedName name="弱電" localSheetId="2">[10]材料一覧!$BH:$BH</definedName>
    <definedName name="弱電">#REF!</definedName>
    <definedName name="弱電他" localSheetId="2">[10]材料一覧!$BL:$BL</definedName>
    <definedName name="弱電他">#REF!</definedName>
    <definedName name="取り壊し">#REF!</definedName>
    <definedName name="取付" localSheetId="2">[78]共通費･諸経費算定表!#REF!</definedName>
    <definedName name="取付">#REF!</definedName>
    <definedName name="取付工" localSheetId="2">#REF!</definedName>
    <definedName name="取付工">#REF!</definedName>
    <definedName name="手元開閉器" localSheetId="2">#REF!</definedName>
    <definedName name="手元開閉器">#REF!</definedName>
    <definedName name="種別" localSheetId="2">#REF!</definedName>
    <definedName name="種別">#REF!</definedName>
    <definedName name="種別１０" localSheetId="2">#REF!</definedName>
    <definedName name="種別１０">#REF!</definedName>
    <definedName name="種別１１" localSheetId="2">#REF!</definedName>
    <definedName name="種別１１">#REF!</definedName>
    <definedName name="種別１２" localSheetId="2">#REF!</definedName>
    <definedName name="種別１２">#REF!</definedName>
    <definedName name="種別１３" localSheetId="2">#REF!</definedName>
    <definedName name="種別１３">#REF!</definedName>
    <definedName name="種別２" localSheetId="2">#REF!</definedName>
    <definedName name="種別２">#REF!</definedName>
    <definedName name="種別７" localSheetId="2">#REF!</definedName>
    <definedName name="種別７">#REF!</definedName>
    <definedName name="種別９" localSheetId="2">#REF!</definedName>
    <definedName name="種別９">#REF!</definedName>
    <definedName name="種目" localSheetId="2">#REF!</definedName>
    <definedName name="種目">#REF!</definedName>
    <definedName name="種目END" localSheetId="2">#REF!</definedName>
    <definedName name="種目END">#REF!</definedName>
    <definedName name="種目印刷範囲" localSheetId="2">[68]内訳書!#REF!</definedName>
    <definedName name="種目印刷範囲">#REF!</definedName>
    <definedName name="種目改修複写元" localSheetId="2">[68]内訳書!#REF!</definedName>
    <definedName name="種目改修複写元">#REF!</definedName>
    <definedName name="種目建築" localSheetId="2">#REF!</definedName>
    <definedName name="種目建築">#REF!</definedName>
    <definedName name="種目内訳" localSheetId="2">#REF!</definedName>
    <definedName name="種目内訳">#REF!</definedName>
    <definedName name="種目表題" localSheetId="2">[68]内訳書!#REF!</definedName>
    <definedName name="種目表題">#REF!</definedName>
    <definedName name="種目複写元" localSheetId="2">#REF!</definedName>
    <definedName name="種目複写元">#REF!</definedName>
    <definedName name="種目別" localSheetId="2">#REF!</definedName>
    <definedName name="種目別">#REF!</definedName>
    <definedName name="種類" localSheetId="2">#REF!</definedName>
    <definedName name="種類">#REF!</definedName>
    <definedName name="種類１０" localSheetId="2">#REF!</definedName>
    <definedName name="種類１０">#REF!</definedName>
    <definedName name="種類２" localSheetId="2">#REF!</definedName>
    <definedName name="種類２">#REF!</definedName>
    <definedName name="種類３" localSheetId="2">#REF!</definedName>
    <definedName name="種類３">#REF!</definedName>
    <definedName name="種類４" localSheetId="2">#REF!</definedName>
    <definedName name="種類４">#REF!</definedName>
    <definedName name="種類５" localSheetId="2">#REF!</definedName>
    <definedName name="種類５">#REF!</definedName>
    <definedName name="種類６" localSheetId="2">#REF!</definedName>
    <definedName name="種類６">#REF!</definedName>
    <definedName name="種類７" localSheetId="2">#REF!</definedName>
    <definedName name="種類７">#REF!</definedName>
    <definedName name="種類８" localSheetId="2">#REF!</definedName>
    <definedName name="種類８">#REF!</definedName>
    <definedName name="種類９" localSheetId="2">#REF!</definedName>
    <definedName name="種類９">#REF!</definedName>
    <definedName name="受圧板１" localSheetId="2" hidden="1">#REF!</definedName>
    <definedName name="受圧板１" hidden="1">#REF!</definedName>
    <definedName name="受変電" localSheetId="2">[26]電気２!#REF!</definedName>
    <definedName name="受変電">#REF!</definedName>
    <definedName name="修正">#REF!</definedName>
    <definedName name="修正２">#REF!</definedName>
    <definedName name="終了処理">#REF!</definedName>
    <definedName name="終了頁" localSheetId="2">#REF!</definedName>
    <definedName name="終了頁">#REF!</definedName>
    <definedName name="集計" localSheetId="2">#REF!</definedName>
    <definedName name="集計" localSheetId="1">#REF!</definedName>
    <definedName name="集計">#REF!</definedName>
    <definedName name="集塵" localSheetId="2">#REF!</definedName>
    <definedName name="集塵">#REF!</definedName>
    <definedName name="住所録" localSheetId="2">[79]業者ﾃﾞｰﾀｰﾍﾞｰｽ!$B$1:$BP$250</definedName>
    <definedName name="住所録">#REF!</definedName>
    <definedName name="重量品" localSheetId="2">#REF!</definedName>
    <definedName name="重量品">#REF!</definedName>
    <definedName name="出来形金額" localSheetId="2">#REF!</definedName>
    <definedName name="出来形金額">#REF!</definedName>
    <definedName name="出来形初期値" localSheetId="2">#REF!</definedName>
    <definedName name="出来形初期値">#REF!</definedName>
    <definedName name="瞬間湯沸器_掛率" localSheetId="2">#REF!</definedName>
    <definedName name="瞬間湯沸器_掛率">#REF!</definedName>
    <definedName name="純工" localSheetId="2">#REF!</definedName>
    <definedName name="純工">#REF!</definedName>
    <definedName name="純工事費" localSheetId="2">#REF!</definedName>
    <definedName name="純工事費">#REF!</definedName>
    <definedName name="純工事費合計" localSheetId="2">#REF!</definedName>
    <definedName name="純工事費合計">#REF!</definedName>
    <definedName name="処理1" localSheetId="2">#REF!</definedName>
    <definedName name="処理1">#REF!</definedName>
    <definedName name="処理A" localSheetId="2">#REF!</definedName>
    <definedName name="処理A">#REF!</definedName>
    <definedName name="処理B" localSheetId="2">#REF!</definedName>
    <definedName name="処理B">#REF!</definedName>
    <definedName name="諸経費" localSheetId="2">#REF!</definedName>
    <definedName name="諸経費">#N/A</definedName>
    <definedName name="諸経率" localSheetId="2">#REF!</definedName>
    <definedName name="諸経率">#REF!</definedName>
    <definedName name="諸経率1" localSheetId="2">#REF!</definedName>
    <definedName name="諸経率1">#REF!</definedName>
    <definedName name="諸経率2" localSheetId="2">#REF!</definedName>
    <definedName name="諸経率2">#REF!</definedName>
    <definedName name="諸経率3" localSheetId="2">#REF!</definedName>
    <definedName name="諸経率3">#REF!</definedName>
    <definedName name="諸元表" localSheetId="2">[72]諸元表!$B$5:$J$51</definedName>
    <definedName name="諸元表">#REF!</definedName>
    <definedName name="小科目一般複写元" localSheetId="2">#REF!</definedName>
    <definedName name="小科目一般複写元">#REF!</definedName>
    <definedName name="小科目複写元" localSheetId="2">[68]内訳書!#REF!</definedName>
    <definedName name="小科目複写元">#REF!</definedName>
    <definedName name="小計">#N/A</definedName>
    <definedName name="小小科目一般複写元" localSheetId="2">#REF!</definedName>
    <definedName name="小小科目一般複写元">#REF!</definedName>
    <definedName name="小小科目複写元" localSheetId="2">[68]内訳書!#REF!</definedName>
    <definedName name="小小科目複写元">#REF!</definedName>
    <definedName name="床F1" localSheetId="2">[14]内装!$AT$517</definedName>
    <definedName name="床F1">#REF!</definedName>
    <definedName name="床F2" localSheetId="2">[14]内装!$AU$517</definedName>
    <definedName name="床F2">#REF!</definedName>
    <definedName name="床F3" localSheetId="2">[14]内装!$AV$517</definedName>
    <definedName name="床F3">#REF!</definedName>
    <definedName name="床F4" localSheetId="2">[14]内装!$AW$517</definedName>
    <definedName name="床F4">#REF!</definedName>
    <definedName name="床F6" localSheetId="2">[14]内装!$AY$517</definedName>
    <definedName name="床F6">#REF!</definedName>
    <definedName name="消費税" localSheetId="2">#REF!</definedName>
    <definedName name="消費税">#REF!</definedName>
    <definedName name="消費税相当額" localSheetId="2">'[16]設計書(内渡付)'!$I$86</definedName>
    <definedName name="消費税相当額">#REF!</definedName>
    <definedName name="照明">#REF!</definedName>
    <definedName name="照明２">#REF!</definedName>
    <definedName name="照明４">#REF!</definedName>
    <definedName name="照明器具" localSheetId="2">#REF!</definedName>
    <definedName name="照明器具">#REF!</definedName>
    <definedName name="照明器具取付設備工事">[54]名称マスター!#REF!</definedName>
    <definedName name="照明形状" localSheetId="2">[10]材料一覧!$BP:$BP</definedName>
    <definedName name="照明形状">#REF!</definedName>
    <definedName name="照明見積検討調" localSheetId="2">#REF!</definedName>
    <definedName name="照明見積検討調">#REF!</definedName>
    <definedName name="照明率" localSheetId="2">#REF!</definedName>
    <definedName name="照明率">#REF!</definedName>
    <definedName name="硝子" localSheetId="2">#REF!</definedName>
    <definedName name="硝子">#REF!</definedName>
    <definedName name="硝子ー計" localSheetId="2">'[16]設計書(内渡付)'!$I$843</definedName>
    <definedName name="硝子ー計">#REF!</definedName>
    <definedName name="上位金">#REF!</definedName>
    <definedName name="上水">#REF!</definedName>
    <definedName name="上水２">#REF!</definedName>
    <definedName name="上水４">#REF!</definedName>
    <definedName name="乗率">#REF!</definedName>
    <definedName name="乗率②">#REF!</definedName>
    <definedName name="浄化槽">#REF!</definedName>
    <definedName name="浄化槽２">#REF!</definedName>
    <definedName name="浄化槽３">#REF!</definedName>
    <definedName name="浄化槽設備工事">[54]名称マスター!#REF!</definedName>
    <definedName name="畳工" localSheetId="2">#REF!</definedName>
    <definedName name="畳工">#REF!</definedName>
    <definedName name="蒸気" localSheetId="2">#REF!</definedName>
    <definedName name="蒸気">#REF!</definedName>
    <definedName name="職種" localSheetId="2">#REF!</definedName>
    <definedName name="職種">#REF!</definedName>
    <definedName name="食堂機械">#N/A</definedName>
    <definedName name="食堂建築">#N/A</definedName>
    <definedName name="食堂電気">#N/A</definedName>
    <definedName name="新・諸経費" localSheetId="2">#REF!</definedName>
    <definedName name="新・諸経費">#REF!</definedName>
    <definedName name="新設" localSheetId="2" hidden="1">#REF!</definedName>
    <definedName name="新設" hidden="1">#REF!</definedName>
    <definedName name="人体" localSheetId="2">#REF!</definedName>
    <definedName name="人体">#REF!</definedName>
    <definedName name="人夫" localSheetId="2">#REF!</definedName>
    <definedName name="人夫">#REF!</definedName>
    <definedName name="厨房器具_掛率" localSheetId="2">#REF!</definedName>
    <definedName name="厨房器具_掛率">#REF!</definedName>
    <definedName name="水路" localSheetId="2" hidden="1">#REF!</definedName>
    <definedName name="水路" hidden="1">#REF!</definedName>
    <definedName name="水路1" localSheetId="2" hidden="1">[80]RB数表!#REF!</definedName>
    <definedName name="水路1" hidden="1">#REF!</definedName>
    <definedName name="水路2" localSheetId="2" hidden="1">#REF!</definedName>
    <definedName name="水路2" hidden="1">#REF!</definedName>
    <definedName name="数量改修複写元" localSheetId="2">[68]内訳書!#REF!</definedName>
    <definedName name="数量改修複写元">#REF!</definedName>
    <definedName name="数量集計" localSheetId="2">#REF!</definedName>
    <definedName name="数量集計">#REF!</definedName>
    <definedName name="数量調書" localSheetId="2">#REF!</definedName>
    <definedName name="数量調書">#REF!</definedName>
    <definedName name="数量複写元" localSheetId="2">#REF!</definedName>
    <definedName name="数量複写元">#REF!</definedName>
    <definedName name="据え付け費">[81]歩掛ﾃﾞｰﾀ!$B$5:$F$720</definedName>
    <definedName name="据付">[71]歩掛ﾃﾞｰﾀ!$B$5:$F$720</definedName>
    <definedName name="据付２">#REF!</definedName>
    <definedName name="世話役" localSheetId="2">#REF!</definedName>
    <definedName name="世話役">#REF!</definedName>
    <definedName name="制気口_掛率" localSheetId="2">#REF!</definedName>
    <definedName name="制気口_掛率" localSheetId="1">#REF!</definedName>
    <definedName name="制気口_掛率">#REF!</definedName>
    <definedName name="制御盤" localSheetId="2">[82]盤労務!$AD$5:$AF$21</definedName>
    <definedName name="制御盤">#REF!</definedName>
    <definedName name="整形面積" localSheetId="2" hidden="1">#REF!</definedName>
    <definedName name="整形面積" hidden="1">#REF!</definedName>
    <definedName name="請負金額" localSheetId="2">#REF!</definedName>
    <definedName name="請負金額">#REF!</definedName>
    <definedName name="石及びﾀｲﾙ工事小計" localSheetId="2">'[16]設計書(内渡付)'!$I$449</definedName>
    <definedName name="石及びﾀｲﾙ工事小計">#REF!</definedName>
    <definedName name="石工" localSheetId="2">#REF!</definedName>
    <definedName name="石工">#REF!</definedName>
    <definedName name="石工事" localSheetId="2">#REF!</definedName>
    <definedName name="石工事">#REF!</definedName>
    <definedName name="積上現場">#REF!</definedName>
    <definedName name="接地" localSheetId="2">#REF!</definedName>
    <definedName name="接地">#REF!</definedName>
    <definedName name="接地線" localSheetId="2">#REF!</definedName>
    <definedName name="接地線">#REF!</definedName>
    <definedName name="設">#REF!</definedName>
    <definedName name="設_計__金__額" localSheetId="2">#REF!</definedName>
    <definedName name="設_計__金__額">#REF!</definedName>
    <definedName name="設_計金額" localSheetId="2">#REF!</definedName>
    <definedName name="設_計金額">#REF!</definedName>
    <definedName name="設計金額" localSheetId="2">#REF!</definedName>
    <definedName name="設計金額">#REF!</definedName>
    <definedName name="設計書" localSheetId="2">#REF!</definedName>
    <definedName name="設計書">#REF!</definedName>
    <definedName name="設計書1213456789" localSheetId="2">#REF!</definedName>
    <definedName name="設計書1213456789">#REF!</definedName>
    <definedName name="設計率" localSheetId="2">#REF!</definedName>
    <definedName name="設計率">#REF!</definedName>
    <definedName name="設備機械工" localSheetId="2">#REF!</definedName>
    <definedName name="設備機械工">#REF!</definedName>
    <definedName name="設備機器" localSheetId="2">#REF!</definedName>
    <definedName name="設備機器">#REF!</definedName>
    <definedName name="設備設計書">#REF!</definedName>
    <definedName name="先頭ページ番号" localSheetId="2">#REF!</definedName>
    <definedName name="先頭ページ番号">#REF!</definedName>
    <definedName name="潜かん工" localSheetId="2">#REF!</definedName>
    <definedName name="潜かん工">#REF!</definedName>
    <definedName name="潜かん世話役" localSheetId="2">#REF!</definedName>
    <definedName name="潜かん世話役">#REF!</definedName>
    <definedName name="潜水士" localSheetId="2">#REF!</definedName>
    <definedName name="潜水士">#REF!</definedName>
    <definedName name="潜水世話役" localSheetId="2">#REF!</definedName>
    <definedName name="潜水世話役">#REF!</definedName>
    <definedName name="潜水送気員" localSheetId="2">#REF!</definedName>
    <definedName name="潜水送気員">#REF!</definedName>
    <definedName name="潜水連絡員" localSheetId="2">#REF!</definedName>
    <definedName name="潜水連絡員">#REF!</definedName>
    <definedName name="線種" localSheetId="2">#REF!</definedName>
    <definedName name="線種">#REF!</definedName>
    <definedName name="船団長" localSheetId="2">#REF!</definedName>
    <definedName name="船団長">#REF!</definedName>
    <definedName name="選択行">#REF!</definedName>
    <definedName name="前回までの内払金額" localSheetId="2">#REF!</definedName>
    <definedName name="前回までの内払金額">#REF!</definedName>
    <definedName name="前払金額" localSheetId="2">#REF!</definedName>
    <definedName name="前払金額">#REF!</definedName>
    <definedName name="全員協議会単価根拠" localSheetId="2">#REF!</definedName>
    <definedName name="全員協議会単価根拠">#REF!</definedName>
    <definedName name="全鋼材">#REF!</definedName>
    <definedName name="全鋼材２">#REF!</definedName>
    <definedName name="全鋼材３">#REF!</definedName>
    <definedName name="全鋼材４">#REF!</definedName>
    <definedName name="全体印刷">#REF!</definedName>
    <definedName name="全熱交換器_掛率" localSheetId="2">#REF!</definedName>
    <definedName name="全熱交換器_掛率">#REF!</definedName>
    <definedName name="組積工事" localSheetId="2">[70]設計書!#REF!</definedName>
    <definedName name="組積工事">#REF!</definedName>
    <definedName name="組積工事小計" localSheetId="2">'[16]設計書(内渡付)'!$I$413</definedName>
    <definedName name="組積工事小計">#REF!</definedName>
    <definedName name="相当額A" localSheetId="2">#REF!</definedName>
    <definedName name="相当額A">#REF!</definedName>
    <definedName name="相当額B" localSheetId="2">#REF!</definedName>
    <definedName name="相当額B">#REF!</definedName>
    <definedName name="総括" localSheetId="2">#REF!</definedName>
    <definedName name="総括" localSheetId="1">#REF!</definedName>
    <definedName name="総括">#REF!</definedName>
    <definedName name="総括表" localSheetId="2">#REF!</definedName>
    <definedName name="総括表" localSheetId="1">#REF!</definedName>
    <definedName name="総括表">#REF!</definedName>
    <definedName name="総合仮設" localSheetId="2">#REF!</definedName>
    <definedName name="総合仮設">#REF!</definedName>
    <definedName name="総合仮設費" localSheetId="2">#REF!</definedName>
    <definedName name="総合仮設費">#REF!</definedName>
    <definedName name="総合調整費" localSheetId="2">#REF!</definedName>
    <definedName name="総合調整費">#REF!</definedName>
    <definedName name="装飾オブジェクト">"Group 23"</definedName>
    <definedName name="装飾オブジェクト2">"Group 24"</definedName>
    <definedName name="送風機_掛率" localSheetId="2">#REF!</definedName>
    <definedName name="送風機_掛率">#REF!</definedName>
    <definedName name="増減率">#REF!</definedName>
    <definedName name="増減率２">#REF!</definedName>
    <definedName name="増減率３">#REF!</definedName>
    <definedName name="増減率４">#REF!</definedName>
    <definedName name="造園工" localSheetId="2">#REF!</definedName>
    <definedName name="造園工">#REF!</definedName>
    <definedName name="足場" localSheetId="2" hidden="1">#REF!</definedName>
    <definedName name="足場" hidden="1">#REF!</definedName>
    <definedName name="多目的" localSheetId="2">[26]電気２!#REF!</definedName>
    <definedName name="多目的">#REF!</definedName>
    <definedName name="多目的単価根拠" localSheetId="2">#REF!</definedName>
    <definedName name="多目的単価根拠">#REF!</definedName>
    <definedName name="体育機械">#N/A</definedName>
    <definedName name="体育建築">#N/A</definedName>
    <definedName name="体育電気">#N/A</definedName>
    <definedName name="体育棟内訳全" localSheetId="2">[83]Sheet1!$A$4:$F$349</definedName>
    <definedName name="体育棟内訳全">#REF!</definedName>
    <definedName name="代">#REF!</definedName>
    <definedName name="代価" localSheetId="2">#REF!</definedName>
    <definedName name="代価">#REF!</definedName>
    <definedName name="代価1">#REF!</definedName>
    <definedName name="代価2">[84]ＳＷ代価1!$A$3:$T$24</definedName>
    <definedName name="代価21" localSheetId="2" hidden="1">{"49)～52)代価表",#N/A,FALSE,"49)～52)";"49)～52)一覧表",#N/A,FALSE,"49)～52)"}</definedName>
    <definedName name="代価21" hidden="1">{"49)～52)代価表",#N/A,FALSE,"49)～52)";"49)～52)一覧表",#N/A,FALSE,"49)～52)"}</definedName>
    <definedName name="代価電">[51]!マクロ終了</definedName>
    <definedName name="代価電気">#REF!</definedName>
    <definedName name="代価表" localSheetId="2">#REF!</definedName>
    <definedName name="代価表">#REF!</definedName>
    <definedName name="代価表２">#REF!</definedName>
    <definedName name="代価表3" localSheetId="2" hidden="1">#REF!</definedName>
    <definedName name="代価表3" localSheetId="7" hidden="1">#REF!</definedName>
    <definedName name="代価表3" localSheetId="9" hidden="1">#REF!</definedName>
    <definedName name="代価表3" hidden="1">#REF!</definedName>
    <definedName name="代価表表紙2" localSheetId="2">#REF!</definedName>
    <definedName name="代価表表紙2">#REF!</definedName>
    <definedName name="大型着順" localSheetId="2">#REF!</definedName>
    <definedName name="大型着順">#REF!</definedName>
    <definedName name="大工" localSheetId="2">#REF!</definedName>
    <definedName name="大工">#REF!</definedName>
    <definedName name="大野">[85]設計書!#REF!</definedName>
    <definedName name="単①" localSheetId="2">#REF!</definedName>
    <definedName name="単①">#REF!</definedName>
    <definedName name="単②" localSheetId="2">#REF!</definedName>
    <definedName name="単②">#REF!</definedName>
    <definedName name="単③" localSheetId="2">#REF!</definedName>
    <definedName name="単③">#REF!</definedName>
    <definedName name="単③2" localSheetId="2">#REF!</definedName>
    <definedName name="単③2">#REF!</definedName>
    <definedName name="単④" localSheetId="2">#REF!</definedName>
    <definedName name="単④">#REF!</definedName>
    <definedName name="単⑤" localSheetId="2">#REF!</definedName>
    <definedName name="単⑤">#REF!</definedName>
    <definedName name="単⑥" localSheetId="2">#REF!</definedName>
    <definedName name="単⑥">#REF!</definedName>
    <definedName name="単⑥2" localSheetId="2">#REF!</definedName>
    <definedName name="単⑥2">#REF!</definedName>
    <definedName name="単⑦" localSheetId="2">#REF!</definedName>
    <definedName name="単⑦">#REF!</definedName>
    <definedName name="単⑧" localSheetId="2">#REF!</definedName>
    <definedName name="単⑧">#REF!</definedName>
    <definedName name="単⑧2" localSheetId="2">#REF!</definedName>
    <definedName name="単⑧2">#REF!</definedName>
    <definedName name="単⑨" localSheetId="2">#REF!</definedName>
    <definedName name="単⑨">#REF!</definedName>
    <definedName name="単⑨2" localSheetId="2">#REF!</definedName>
    <definedName name="単⑨2">#REF!</definedName>
    <definedName name="単⑩" localSheetId="2">#REF!</definedName>
    <definedName name="単⑩">#REF!</definedName>
    <definedName name="単⑪2" localSheetId="2">#REF!</definedName>
    <definedName name="単⑪2">#REF!</definedName>
    <definedName name="単⑫" localSheetId="2">#REF!</definedName>
    <definedName name="単⑫">#REF!</definedName>
    <definedName name="単⑬" localSheetId="2">#REF!</definedName>
    <definedName name="単⑬">#REF!</definedName>
    <definedName name="単AI" localSheetId="2">#REF!</definedName>
    <definedName name="単AI">#REF!</definedName>
    <definedName name="単AK" localSheetId="2">#REF!</definedName>
    <definedName name="単AK">#REF!</definedName>
    <definedName name="単AZ" localSheetId="2">#REF!</definedName>
    <definedName name="単AZ">#REF!</definedName>
    <definedName name="単BI" localSheetId="2">#REF!</definedName>
    <definedName name="単BI">#REF!</definedName>
    <definedName name="単BK" localSheetId="2">#REF!</definedName>
    <definedName name="単BK">#REF!</definedName>
    <definedName name="単BZ" localSheetId="2">#REF!</definedName>
    <definedName name="単BZ">#REF!</definedName>
    <definedName name="単CI" localSheetId="2">#REF!</definedName>
    <definedName name="単CI">#REF!</definedName>
    <definedName name="単CK" localSheetId="2">#REF!</definedName>
    <definedName name="単CK">#REF!</definedName>
    <definedName name="単CZ" localSheetId="2">#REF!</definedName>
    <definedName name="単CZ">#REF!</definedName>
    <definedName name="単DI" localSheetId="2">#REF!</definedName>
    <definedName name="単DI">#REF!</definedName>
    <definedName name="単DI2" localSheetId="2">#REF!</definedName>
    <definedName name="単DI2">#REF!</definedName>
    <definedName name="単DK" localSheetId="2">#REF!</definedName>
    <definedName name="単DK">#REF!</definedName>
    <definedName name="単DK2" localSheetId="2">#REF!</definedName>
    <definedName name="単DK2">#REF!</definedName>
    <definedName name="単EI" localSheetId="2">#REF!</definedName>
    <definedName name="単EI">#REF!</definedName>
    <definedName name="単EK" localSheetId="2">#REF!</definedName>
    <definedName name="単EK">#REF!</definedName>
    <definedName name="単EZ" localSheetId="2">#REF!</definedName>
    <definedName name="単EZ">#REF!</definedName>
    <definedName name="単FI" localSheetId="2">#REF!</definedName>
    <definedName name="単FI">#REF!</definedName>
    <definedName name="単FK" localSheetId="2">#REF!</definedName>
    <definedName name="単FK">#REF!</definedName>
    <definedName name="単GI" localSheetId="2">#REF!</definedName>
    <definedName name="単GI">#REF!</definedName>
    <definedName name="単GK" localSheetId="2">#REF!</definedName>
    <definedName name="単GK">#REF!</definedName>
    <definedName name="単位" localSheetId="2">#REF!</definedName>
    <definedName name="単位">#REF!</definedName>
    <definedName name="単位データ" localSheetId="2">[77]単位データ!$A$2:$A$21</definedName>
    <definedName name="単位データ">#REF!</definedName>
    <definedName name="単位一覧" localSheetId="2">[86]科目!$N$1:$S$1</definedName>
    <definedName name="単位一覧">#REF!</definedName>
    <definedName name="単価" localSheetId="2">#REF!</definedName>
    <definedName name="単価">#REF!</definedName>
    <definedName name="単価1" localSheetId="2">[87]資材等比較表!$A$3:$AB$457</definedName>
    <definedName name="単価1">#REF!</definedName>
    <definedName name="単価作成" localSheetId="2">[88]盤撤去!$A$249:$AC$284</definedName>
    <definedName name="単価作成">#REF!</definedName>
    <definedName name="単抜" localSheetId="2">#REF!</definedName>
    <definedName name="単抜">#REF!</definedName>
    <definedName name="端子盤見積" localSheetId="2">#REF!</definedName>
    <definedName name="端子盤見積">#REF!</definedName>
    <definedName name="断面積">#REF!</definedName>
    <definedName name="地下道" localSheetId="2">#REF!</definedName>
    <definedName name="地下道">#REF!</definedName>
    <definedName name="地下馬道電気設備工事" localSheetId="2">#REF!</definedName>
    <definedName name="地下馬道電気設備工事">#REF!</definedName>
    <definedName name="地業工事" localSheetId="2">#REF!</definedName>
    <definedName name="地業工事">#REF!</definedName>
    <definedName name="地質調査">#REF!</definedName>
    <definedName name="着工" localSheetId="2">#REF!</definedName>
    <definedName name="着工">#REF!</definedName>
    <definedName name="着工日" localSheetId="2">#REF!</definedName>
    <definedName name="着工日">#REF!</definedName>
    <definedName name="中科目表題" localSheetId="2">#REF!</definedName>
    <definedName name="中科目表題">#REF!</definedName>
    <definedName name="中津">#REF!</definedName>
    <definedName name="虫" localSheetId="2">[89]細目!$A$4</definedName>
    <definedName name="虫">#REF!</definedName>
    <definedName name="調整前経費" localSheetId="2">#REF!</definedName>
    <definedName name="調整前経費">#REF!</definedName>
    <definedName name="直" localSheetId="2">#REF!</definedName>
    <definedName name="直">#REF!</definedName>
    <definedName name="直工" localSheetId="2">#REF!</definedName>
    <definedName name="直工">#REF!</definedName>
    <definedName name="直接" localSheetId="2">#REF!</definedName>
    <definedName name="直接">#REF!</definedName>
    <definedName name="直接一般" localSheetId="2">[7]特定工事!$I$18</definedName>
    <definedName name="直接一般">#REF!</definedName>
    <definedName name="直接仮設_地業">#REF!</definedName>
    <definedName name="直接仮設工事" localSheetId="2">#REF!</definedName>
    <definedName name="直接仮設工事">#REF!</definedName>
    <definedName name="直接仮設小計" localSheetId="2">'[16]設計書(内渡付)'!$I$161</definedName>
    <definedName name="直接仮設小計">#REF!</definedName>
    <definedName name="直接改修" localSheetId="2">[7]特定工事!$I$20</definedName>
    <definedName name="直接改修">#REF!</definedName>
    <definedName name="直接工事費" localSheetId="2">#REF!</definedName>
    <definedName name="直接工事費" localSheetId="1">#REF!</definedName>
    <definedName name="直接工事費">#REF!</definedName>
    <definedName name="直流・無停電" localSheetId="2">#REF!</definedName>
    <definedName name="直流・無停電">#REF!</definedName>
    <definedName name="直流電源" localSheetId="2">[26]電気２!#REF!</definedName>
    <definedName name="直流電源">#REF!</definedName>
    <definedName name="直流電源単価根拠" localSheetId="2">#REF!</definedName>
    <definedName name="直流電源単価根拠">#REF!</definedName>
    <definedName name="追加調書" localSheetId="2">#REF!</definedName>
    <definedName name="追加調書">#REF!</definedName>
    <definedName name="低圧配電盤見積" localSheetId="2">#REF!</definedName>
    <definedName name="低圧配電盤見積">#REF!</definedName>
    <definedName name="定義" localSheetId="2">#REF!</definedName>
    <definedName name="定義">#REF!</definedName>
    <definedName name="適用" localSheetId="2">#REF!</definedName>
    <definedName name="適用">#REF!</definedName>
    <definedName name="適用１０" localSheetId="2">#REF!</definedName>
    <definedName name="適用１０">#REF!</definedName>
    <definedName name="適用２" localSheetId="2">#REF!</definedName>
    <definedName name="適用２">#REF!</definedName>
    <definedName name="適用３" localSheetId="2">#REF!</definedName>
    <definedName name="適用３">#REF!</definedName>
    <definedName name="適用７" localSheetId="2">#REF!</definedName>
    <definedName name="適用７">#REF!</definedName>
    <definedName name="適用８" localSheetId="2">#REF!</definedName>
    <definedName name="適用８">#REF!</definedName>
    <definedName name="適用９" localSheetId="2">#REF!</definedName>
    <definedName name="適用９">#REF!</definedName>
    <definedName name="適用人員">#REF!</definedName>
    <definedName name="撤去" localSheetId="2">[10]材料一覧!$CF:$CF</definedName>
    <definedName name="撤去">#REF!</definedName>
    <definedName name="撤去2">[84]ＳＷ代価1!$A$2:$T$24</definedName>
    <definedName name="撤去工事" localSheetId="2">#REF!</definedName>
    <definedName name="撤去工事">#REF!</definedName>
    <definedName name="撤去集積">[84]様式3!$H:$P</definedName>
    <definedName name="撤去重量">[90]分電盤!$R$7:$AI$8</definedName>
    <definedName name="撤去動力" localSheetId="2">#REF!</definedName>
    <definedName name="撤去動力">#REF!</definedName>
    <definedName name="撤去複合単価" localSheetId="2">[91]電灯負荷!#REF!</definedName>
    <definedName name="撤去複合単価">#REF!</definedName>
    <definedName name="鉄筋工" localSheetId="2">#REF!</definedName>
    <definedName name="鉄筋工">#REF!</definedName>
    <definedName name="鉄筋工事" localSheetId="2">#REF!</definedName>
    <definedName name="鉄筋工事">#REF!</definedName>
    <definedName name="鉄筋工事小計" localSheetId="2">'[16]設計書(内渡付)'!$I$269</definedName>
    <definedName name="鉄筋工事小計">#REF!</definedName>
    <definedName name="鉄骨工" localSheetId="2">#REF!</definedName>
    <definedName name="鉄骨工">#REF!</definedName>
    <definedName name="鉄骨工事" localSheetId="2">[70]設計書!#REF!</definedName>
    <definedName name="鉄骨工事">#REF!</definedName>
    <definedName name="鉄骨工事小計" localSheetId="2">'[16]設計書(内渡付)'!$I$341</definedName>
    <definedName name="鉄骨工事小計">#REF!</definedName>
    <definedName name="天井C2" localSheetId="2">[14]内装!$BO$517</definedName>
    <definedName name="天井C2">#REF!</definedName>
    <definedName name="天井C3" localSheetId="2">[14]内装!$BP$517</definedName>
    <definedName name="天井C3">#REF!</definedName>
    <definedName name="天井C4" localSheetId="2">[14]内装!$BQ$517</definedName>
    <definedName name="天井C4">#REF!</definedName>
    <definedName name="電気" localSheetId="2">#REF!</definedName>
    <definedName name="電気">#REF!</definedName>
    <definedName name="電気2" localSheetId="2">#REF!</definedName>
    <definedName name="電気2">#REF!</definedName>
    <definedName name="電気温水器_掛率" localSheetId="2">#REF!</definedName>
    <definedName name="電気温水器_掛率" localSheetId="1">#REF!</definedName>
    <definedName name="電気温水器_掛率">#REF!</definedName>
    <definedName name="電気解体">{"'電灯ｺﾝｾﾝﾄ'!$C$88"}</definedName>
    <definedName name="電気経費">[92]建築経費!$R$120:$U$175</definedName>
    <definedName name="電気工事" localSheetId="2">#REF!</definedName>
    <definedName name="電気工事">#REF!</definedName>
    <definedName name="電気時計" localSheetId="2">#REF!</definedName>
    <definedName name="電気時計">#REF!</definedName>
    <definedName name="電気時計２">#REF!</definedName>
    <definedName name="電気時計４">#REF!</definedName>
    <definedName name="電気時計設備">{"'電灯ｺﾝｾﾝﾄ'!$C$88"}</definedName>
    <definedName name="電気設備" localSheetId="2">#REF!</definedName>
    <definedName name="電気設備">#REF!</definedName>
    <definedName name="電気通信技術員" localSheetId="2">#REF!</definedName>
    <definedName name="電気通信技術員">#REF!</definedName>
    <definedName name="電気通信技術者" localSheetId="2">#REF!</definedName>
    <definedName name="電気通信技術者">#REF!</definedName>
    <definedName name="電工" localSheetId="2">#REF!</definedName>
    <definedName name="電工">#REF!</definedName>
    <definedName name="電工単価" localSheetId="2">#REF!</definedName>
    <definedName name="電工単価">#REF!</definedName>
    <definedName name="電工撤去工数" localSheetId="2">#REF!</definedName>
    <definedName name="電工撤去工数">#REF!</definedName>
    <definedName name="電磁弁１" localSheetId="2">#REF!</definedName>
    <definedName name="電磁弁１">#REF!</definedName>
    <definedName name="電線PRT">#REF!</definedName>
    <definedName name="電灯">#REF!</definedName>
    <definedName name="電灯２">#REF!</definedName>
    <definedName name="電灯４">#REF!</definedName>
    <definedName name="電灯PRT">#REF!</definedName>
    <definedName name="電灯ＰＲＴ２">#REF!</definedName>
    <definedName name="電灯ｺﾝｾﾝﾄ設備">{"'電灯ｺﾝｾﾝﾄ'!$C$88"}</definedName>
    <definedName name="電灯設備工事">[54]名称マスター!#REF!</definedName>
    <definedName name="電話">#REF!</definedName>
    <definedName name="電話･ﾃﾚﾋﾞ共聴設備工事">[54]名称マスター!#REF!</definedName>
    <definedName name="電話２">#REF!</definedName>
    <definedName name="電話４">#REF!</definedName>
    <definedName name="電話情報" localSheetId="2">#REF!</definedName>
    <definedName name="電話情報">#REF!</definedName>
    <definedName name="電話配管" localSheetId="2">[26]電気３!#REF!</definedName>
    <definedName name="電話配管">#REF!</definedName>
    <definedName name="塗装工" localSheetId="2">#REF!</definedName>
    <definedName name="塗装工">#REF!</definedName>
    <definedName name="塗装工事" localSheetId="2">#REF!</definedName>
    <definedName name="塗装工事">#REF!</definedName>
    <definedName name="塗装工事小計" localSheetId="2">'[16]設計書(内渡付)'!$I$881</definedName>
    <definedName name="塗装工事小計">#REF!</definedName>
    <definedName name="土一般管理費等率" localSheetId="2">#REF!</definedName>
    <definedName name="土一般管理費等率">#REF!</definedName>
    <definedName name="土基本共通仮設費率" localSheetId="2">#REF!</definedName>
    <definedName name="土基本共通仮設費率">#REF!</definedName>
    <definedName name="土現場管理費率" localSheetId="2">#REF!</definedName>
    <definedName name="土現場管理費率">#REF!</definedName>
    <definedName name="土工" localSheetId="2">#REF!</definedName>
    <definedName name="土工">#REF!</definedName>
    <definedName name="土工事" localSheetId="2">#REF!</definedName>
    <definedName name="土工事">#REF!</definedName>
    <definedName name="土工事小計" localSheetId="2">'[16]設計書(内渡付)'!$I$197</definedName>
    <definedName name="土工事小計">#REF!</definedName>
    <definedName name="土木諸経費" localSheetId="2">#REF!</definedName>
    <definedName name="土木諸経費">#REF!</definedName>
    <definedName name="動力">#REF!</definedName>
    <definedName name="動力２">#REF!</definedName>
    <definedName name="動力４">#REF!</definedName>
    <definedName name="動力PRT">#REF!</definedName>
    <definedName name="同名称" localSheetId="2">#REF!</definedName>
    <definedName name="同名称">#REF!</definedName>
    <definedName name="特殊運転手" localSheetId="2">#REF!</definedName>
    <definedName name="特殊運転手">#REF!</definedName>
    <definedName name="特殊作業員" localSheetId="2">#REF!</definedName>
    <definedName name="特殊作業員">#REF!</definedName>
    <definedName name="特定_後_" localSheetId="2">#REF!</definedName>
    <definedName name="特定_後_">#REF!</definedName>
    <definedName name="特定_前_" localSheetId="2">#REF!</definedName>
    <definedName name="特定_前_">#REF!</definedName>
    <definedName name="特定機器" localSheetId="2">#REF!</definedName>
    <definedName name="特定機器">#REF!</definedName>
    <definedName name="特定機器一般" localSheetId="2">[7]減額算出!$I$26</definedName>
    <definedName name="特定機器一般">#REF!</definedName>
    <definedName name="特定機器改修" localSheetId="2">[7]減額算出!$I$55</definedName>
    <definedName name="特定機器改修">#REF!</definedName>
    <definedName name="特定工事" localSheetId="2">#REF!</definedName>
    <definedName name="特定工事">#REF!</definedName>
    <definedName name="鳶工" localSheetId="2">#REF!</definedName>
    <definedName name="鳶工">#REF!</definedName>
    <definedName name="内外装工事" localSheetId="2">#REF!</definedName>
    <definedName name="内外装工事">#REF!</definedName>
    <definedName name="内装" localSheetId="2">#REF!</definedName>
    <definedName name="内装">#REF!</definedName>
    <definedName name="内装工" localSheetId="2">#REF!</definedName>
    <definedName name="内装工">#REF!</definedName>
    <definedName name="内装工事" localSheetId="2">#REF!</definedName>
    <definedName name="内装工事">#REF!</definedName>
    <definedName name="内装工事小計" localSheetId="2">'[16]設計書(内渡付)'!$I$953</definedName>
    <definedName name="内装工事小計">#REF!</definedName>
    <definedName name="内渡頭" localSheetId="2">'[16]設計書(内渡付)'!$AA$1:$AI$53</definedName>
    <definedName name="内渡頭">#REF!</definedName>
    <definedName name="内訳" localSheetId="2">#REF!</definedName>
    <definedName name="内訳" localSheetId="1">#REF!</definedName>
    <definedName name="内訳">#REF!</definedName>
    <definedName name="内訳根拠" localSheetId="2">#REF!</definedName>
    <definedName name="内訳根拠">#REF!</definedName>
    <definedName name="内訳書コピー" localSheetId="2">'■表紙 '!内訳書コピー</definedName>
    <definedName name="内訳書コピー">[0]!内訳書コピー</definedName>
    <definedName name="日_付" localSheetId="2">#REF!</definedName>
    <definedName name="日_付">#REF!</definedName>
    <definedName name="日付" localSheetId="2">'[18]Ａ－１'!$I$3</definedName>
    <definedName name="日付">#REF!</definedName>
    <definedName name="馬場電話" localSheetId="2">#REF!</definedName>
    <definedName name="馬場電話">#REF!</definedName>
    <definedName name="排水" localSheetId="2">#REF!</definedName>
    <definedName name="排水">#REF!</definedName>
    <definedName name="配管CODE">#REF!</definedName>
    <definedName name="配管工" localSheetId="2">[75]労務単価設定シート!$D$15</definedName>
    <definedName name="配管工">#REF!</definedName>
    <definedName name="配線ダクト見積" localSheetId="2">#REF!</definedName>
    <definedName name="配線ダクト見積">#REF!</definedName>
    <definedName name="配線器具" localSheetId="2">#REF!</definedName>
    <definedName name="配線器具">#REF!</definedName>
    <definedName name="配電盤" localSheetId="2">#REF!</definedName>
    <definedName name="配電盤">#REF!</definedName>
    <definedName name="発生材処分費等" localSheetId="2">#REF!</definedName>
    <definedName name="発生材処分費等">#REF!</definedName>
    <definedName name="発生土処分手数料" localSheetId="2">#REF!</definedName>
    <definedName name="発生土処分手数料">#REF!</definedName>
    <definedName name="発馬練習" localSheetId="2">#REF!</definedName>
    <definedName name="発馬練習">#REF!</definedName>
    <definedName name="搬入費" localSheetId="2">#REF!</definedName>
    <definedName name="搬入費">#REF!</definedName>
    <definedName name="板金工" localSheetId="2">#REF!</definedName>
    <definedName name="板金工">#REF!</definedName>
    <definedName name="番号" localSheetId="2">#REF!</definedName>
    <definedName name="番号">#REF!</definedName>
    <definedName name="盤人工" localSheetId="2">#REF!</definedName>
    <definedName name="盤人工">#REF!</definedName>
    <definedName name="盤撤去" localSheetId="2">[10]材料一覧!$CD:$CD</definedName>
    <definedName name="盤撤去">#REF!</definedName>
    <definedName name="盤労務">#REF!</definedName>
    <definedName name="比較" localSheetId="2">#REF!</definedName>
    <definedName name="比較">#REF!</definedName>
    <definedName name="比較表" localSheetId="2">#REF!</definedName>
    <definedName name="比較表" localSheetId="1">#REF!</definedName>
    <definedName name="比較表">#REF!</definedName>
    <definedName name="比率表" localSheetId="2">#REF!</definedName>
    <definedName name="比率表">#REF!</definedName>
    <definedName name="避雷針">#REF!</definedName>
    <definedName name="避雷針２">#REF!</definedName>
    <definedName name="避雷針４">#REF!</definedName>
    <definedName name="避雷設備" localSheetId="2">#REF!</definedName>
    <definedName name="避雷設備">#REF!</definedName>
    <definedName name="非常放送" localSheetId="2">#REF!</definedName>
    <definedName name="非常放送">#REF!</definedName>
    <definedName name="標準日射熱取得" localSheetId="2">#REF!</definedName>
    <definedName name="標準日射熱取得">#REF!</definedName>
    <definedName name="表" localSheetId="2">#REF!</definedName>
    <definedName name="表">#REF!</definedName>
    <definedName name="表１" localSheetId="2">#REF!</definedName>
    <definedName name="表１">#REF!</definedName>
    <definedName name="表紙" localSheetId="2">#REF!</definedName>
    <definedName name="表紙">#REF!</definedName>
    <definedName name="表紙１" localSheetId="2">#REF!</definedName>
    <definedName name="表紙１">#REF!</definedName>
    <definedName name="表紙Ａ">#REF!</definedName>
    <definedName name="表紙Ｂ">#REF!</definedName>
    <definedName name="病床パネル見積" localSheetId="2">#REF!</definedName>
    <definedName name="病床パネル見積">#REF!</definedName>
    <definedName name="病床ユニット" localSheetId="2">#REF!</definedName>
    <definedName name="病床ユニット">#REF!</definedName>
    <definedName name="病床ﾕﾆｯﾄ見積" localSheetId="2">#REF!</definedName>
    <definedName name="病床ﾕﾆｯﾄ見積">#REF!</definedName>
    <definedName name="品目" localSheetId="2">#REF!</definedName>
    <definedName name="品目">#REF!</definedName>
    <definedName name="敷設方法" localSheetId="2">#REF!</definedName>
    <definedName name="敷設方法">#REF!</definedName>
    <definedName name="敷設方法２" localSheetId="2">#REF!</definedName>
    <definedName name="敷設方法２">#REF!</definedName>
    <definedName name="敷設方法３" localSheetId="2">#REF!</definedName>
    <definedName name="敷設方法３">#REF!</definedName>
    <definedName name="普通作業員" localSheetId="2">#REF!</definedName>
    <definedName name="普通作業員">#REF!</definedName>
    <definedName name="普通船員" localSheetId="2">#REF!</definedName>
    <definedName name="普通船員">#REF!</definedName>
    <definedName name="部分印刷実行">#REF!</definedName>
    <definedName name="複合">{"'電灯ｺﾝｾﾝﾄ'!$C$88"}</definedName>
    <definedName name="複合単価表">#REF!</definedName>
    <definedName name="複合単価表9ﾃﾚﾋﾞ">{"'電灯ｺﾝｾﾝﾄ'!$C$88"}</definedName>
    <definedName name="複写範囲" localSheetId="2">#REF!</definedName>
    <definedName name="複写範囲">#REF!</definedName>
    <definedName name="分岐材" localSheetId="2">[10]材料一覧!$BV:$BV</definedName>
    <definedName name="分岐材">#REF!</definedName>
    <definedName name="分電盤" localSheetId="2">[82]盤労務!$Z$5:$AB$19</definedName>
    <definedName name="分電盤">#REF!</definedName>
    <definedName name="分電盤修正" localSheetId="2">[93]修正表!$B$4:$C$19</definedName>
    <definedName name="分電盤修正">#REF!</definedName>
    <definedName name="壁W1" localSheetId="2">[14]内装!$BF$517</definedName>
    <definedName name="壁W1">#REF!</definedName>
    <definedName name="壁W2" localSheetId="2">[14]内装!$BG$517</definedName>
    <definedName name="壁W2">#REF!</definedName>
    <definedName name="壁W4" localSheetId="2">[14]内装!$BI$517</definedName>
    <definedName name="壁W4">#REF!</definedName>
    <definedName name="壁W6" localSheetId="2">[14]内装!$BK$517</definedName>
    <definedName name="壁W6">#REF!</definedName>
    <definedName name="別A701耐震補強土工事" localSheetId="2">#REF!</definedName>
    <definedName name="別A701耐震補強土工事">#REF!</definedName>
    <definedName name="別A702基礎補強" localSheetId="2">#REF!</definedName>
    <definedName name="別A702基礎補強">#REF!</definedName>
    <definedName name="別A703基礎補強" localSheetId="2">#REF!</definedName>
    <definedName name="別A703基礎補強">#REF!</definedName>
    <definedName name="別A704基礎補強" localSheetId="2">#REF!</definedName>
    <definedName name="別A704基礎補強">#REF!</definedName>
    <definedName name="別A705基礎補強" localSheetId="2">#REF!</definedName>
    <definedName name="別A705基礎補強">#REF!</definedName>
    <definedName name="別A706基礎補強" localSheetId="2">#REF!</definedName>
    <definedName name="別A706基礎補強">#REF!</definedName>
    <definedName name="別A707基礎補強" localSheetId="2">#REF!</definedName>
    <definedName name="別A707基礎補強">#REF!</definedName>
    <definedName name="別A708基礎補強" localSheetId="2">#REF!</definedName>
    <definedName name="別A708基礎補強">#REF!</definedName>
    <definedName name="別A709基礎補強" localSheetId="2">#REF!</definedName>
    <definedName name="別A709基礎補強">#REF!</definedName>
    <definedName name="別A710基礎補強" localSheetId="2">#REF!</definedName>
    <definedName name="別A710基礎補強">#REF!</definedName>
    <definedName name="別A711基礎補強" localSheetId="2">#REF!</definedName>
    <definedName name="別A711基礎補強">#REF!</definedName>
    <definedName name="別A712基礎補強" localSheetId="2">#REF!</definedName>
    <definedName name="別A712基礎補強">#REF!</definedName>
    <definedName name="別A713基礎補強" localSheetId="2">#REF!</definedName>
    <definedName name="別A713基礎補強">#REF!</definedName>
    <definedName name="別A714壁増打補強" localSheetId="2">#REF!</definedName>
    <definedName name="別A714壁増打補強">#REF!</definedName>
    <definedName name="別A715壁増打補強" localSheetId="2">#REF!</definedName>
    <definedName name="別A715壁増打補強">#REF!</definedName>
    <definedName name="別A716壁増打補強" localSheetId="2">#REF!</definedName>
    <definedName name="別A716壁増打補強">#REF!</definedName>
    <definedName name="別A717壁増打補強" localSheetId="2">#REF!</definedName>
    <definedName name="別A717壁増打補強">#REF!</definedName>
    <definedName name="別A718壁増打補強" localSheetId="2">#REF!</definedName>
    <definedName name="別A718壁増打補強">#REF!</definedName>
    <definedName name="別A719壁増打補強" localSheetId="2">#REF!</definedName>
    <definedName name="別A719壁増打補強">#REF!</definedName>
    <definedName name="別A720壁増打補強" localSheetId="2">#REF!</definedName>
    <definedName name="別A720壁増打補強">#REF!</definedName>
    <definedName name="別A721壁増打補強" localSheetId="2">#REF!</definedName>
    <definedName name="別A721壁増打補強">#REF!</definedName>
    <definedName name="別A722壁増打補強" localSheetId="2">#REF!</definedName>
    <definedName name="別A722壁増打補強">#REF!</definedName>
    <definedName name="別A723壁増打補強" localSheetId="2">#REF!</definedName>
    <definedName name="別A723壁増打補強">#REF!</definedName>
    <definedName name="別A724壁増打補強" localSheetId="2">#REF!</definedName>
    <definedName name="別A724壁増打補強">#REF!</definedName>
    <definedName name="別A725壁開口塞改修" localSheetId="2">#REF!</definedName>
    <definedName name="別A725壁開口塞改修">#REF!</definedName>
    <definedName name="別A726壁開口塞改修" localSheetId="2">#REF!</definedName>
    <definedName name="別A726壁開口塞改修">#REF!</definedName>
    <definedName name="別A727壁開口塞改修" localSheetId="2">#REF!</definedName>
    <definedName name="別A727壁開口塞改修">#REF!</definedName>
    <definedName name="別A728壁開口塞改修" localSheetId="2">#REF!</definedName>
    <definedName name="別A728壁開口塞改修">#REF!</definedName>
    <definedName name="別A729壁開口塞改修" localSheetId="2">#REF!</definedName>
    <definedName name="別A729壁開口塞改修">#REF!</definedName>
    <definedName name="別A730壁開口新設改修" localSheetId="2">#REF!</definedName>
    <definedName name="別A730壁開口新設改修">#REF!</definedName>
    <definedName name="別A731壁開口新設改修" localSheetId="2">#REF!</definedName>
    <definedName name="別A731壁開口新設改修">#REF!</definedName>
    <definedName name="別A732壁開口拡大改修" localSheetId="2">#REF!</definedName>
    <definedName name="別A732壁開口拡大改修">#REF!</definedName>
    <definedName name="別A733壁開口拡大改修" localSheetId="2">#REF!</definedName>
    <definedName name="別A733壁開口拡大改修">#REF!</definedName>
    <definedName name="別A734壁開口拡大改修" localSheetId="2">#REF!</definedName>
    <definedName name="別A734壁開口拡大改修">#REF!</definedName>
    <definedName name="別A735雑壁改修" localSheetId="2">#REF!</definedName>
    <definedName name="別A735雑壁改修">#REF!</definedName>
    <definedName name="別A736雑壁改修" localSheetId="2">#REF!</definedName>
    <definedName name="別A736雑壁改修">#REF!</definedName>
    <definedName name="別A737雑壁改修" localSheetId="2">#REF!</definedName>
    <definedName name="別A737雑壁改修">#REF!</definedName>
    <definedName name="別A738雑壁改修" localSheetId="2">#REF!</definedName>
    <definedName name="別A738雑壁改修">#REF!</definedName>
    <definedName name="別A739雑床改修" localSheetId="2">#REF!</definedName>
    <definedName name="別A739雑床改修">#REF!</definedName>
    <definedName name="別A740雑床改修" localSheetId="2">#REF!</definedName>
    <definedName name="別A740雑床改修">#REF!</definedName>
    <definedName name="別A741雑床改修" localSheetId="2">#REF!</definedName>
    <definedName name="別A741雑床改修">#REF!</definedName>
    <definedName name="別A742雑床改修" localSheetId="2">#REF!</definedName>
    <definedName name="別A742雑床改修">#REF!</definedName>
    <definedName name="別A743鉄骨筋違補強" localSheetId="2">#REF!</definedName>
    <definedName name="別A743鉄骨筋違補強">#REF!</definedName>
    <definedName name="別A744鉄骨筋違補強" localSheetId="2">#REF!</definedName>
    <definedName name="別A744鉄骨筋違補強">#REF!</definedName>
    <definedName name="別A745鉄骨筋違補強" localSheetId="2">#REF!</definedName>
    <definedName name="別A745鉄骨筋違補強">#REF!</definedName>
    <definedName name="別A746鉄骨筋違補強" localSheetId="2">#REF!</definedName>
    <definedName name="別A746鉄骨筋違補強">#REF!</definedName>
    <definedName name="別A747鉄骨筋違補強" localSheetId="2">#REF!</definedName>
    <definedName name="別A747鉄骨筋違補強">#REF!</definedName>
    <definedName name="別A748鉄骨筋違補強" localSheetId="2">#REF!</definedName>
    <definedName name="別A748鉄骨筋違補強">#REF!</definedName>
    <definedName name="別A749鉄骨筋違補強" localSheetId="2">#REF!</definedName>
    <definedName name="別A749鉄骨筋違補強">#REF!</definedName>
    <definedName name="別A750鉄骨筋違補強" localSheetId="2">#REF!</definedName>
    <definedName name="別A750鉄骨筋違補強">#REF!</definedName>
    <definedName name="別A751鉄骨筋違補強" localSheetId="2">#REF!</definedName>
    <definedName name="別A751鉄骨筋違補強">#REF!</definedName>
    <definedName name="別A752鉄骨筋違補強" localSheetId="2">#REF!</definedName>
    <definedName name="別A752鉄骨筋違補強">#REF!</definedName>
    <definedName name="別A753鉄骨筋違補強" localSheetId="2">#REF!</definedName>
    <definedName name="別A753鉄骨筋違補強">#REF!</definedName>
    <definedName name="別A754鉄骨筋違補強" localSheetId="2">#REF!</definedName>
    <definedName name="別A754鉄骨筋違補強">#REF!</definedName>
    <definedName name="別A755鉄骨筋違補強" localSheetId="2">#REF!</definedName>
    <definedName name="別A755鉄骨筋違補強">#REF!</definedName>
    <definedName name="別A756鉄骨筋違補強" localSheetId="2">#REF!</definedName>
    <definedName name="別A756鉄骨筋違補強">#REF!</definedName>
    <definedName name="別A757鉄骨筋違補強" localSheetId="2">#REF!</definedName>
    <definedName name="別A757鉄骨筋違補強">#REF!</definedName>
    <definedName name="別A758鉄骨筋違補強" localSheetId="2">#REF!</definedName>
    <definedName name="別A758鉄骨筋違補強">#REF!</definedName>
    <definedName name="別A759鉄骨筋違補強" localSheetId="2">#REF!</definedName>
    <definedName name="別A759鉄骨筋違補強">#REF!</definedName>
    <definedName name="別A760鉄骨筋違補強" localSheetId="2">#REF!</definedName>
    <definedName name="別A760鉄骨筋違補強">#REF!</definedName>
    <definedName name="別A761鉄骨筋違補強" localSheetId="2">#REF!</definedName>
    <definedName name="別A761鉄骨筋違補強">#REF!</definedName>
    <definedName name="別A762鉄骨筋違補強" localSheetId="2">#REF!</definedName>
    <definedName name="別A762鉄骨筋違補強">#REF!</definedName>
    <definedName name="別A763鉄骨筋違補強" localSheetId="2">#REF!</definedName>
    <definedName name="別A763鉄骨筋違補強">#REF!</definedName>
    <definedName name="別A764鉄骨筋違補強" localSheetId="2">#REF!</definedName>
    <definedName name="別A764鉄骨筋違補強">#REF!</definedName>
    <definedName name="別A765鉄骨筋違補強" localSheetId="2">#REF!</definedName>
    <definedName name="別A765鉄骨筋違補強">#REF!</definedName>
    <definedName name="別A766鉄骨柱補強" localSheetId="2">#REF!</definedName>
    <definedName name="別A766鉄骨柱補強">#REF!</definedName>
    <definedName name="別A767鉄骨屋根筋違改修" localSheetId="2">#REF!</definedName>
    <definedName name="別A767鉄骨屋根筋違改修">#REF!</definedName>
    <definedName name="別A768鉄骨壁筋違改修" localSheetId="2">#REF!</definedName>
    <definedName name="別A768鉄骨壁筋違改修">#REF!</definedName>
    <definedName name="別紙" hidden="1">#REF!</definedName>
    <definedName name="別紙明細" localSheetId="2">#REF!</definedName>
    <definedName name="別紙明細">#REF!</definedName>
    <definedName name="別表１">'[94]（撤去）電灯動力分電盤　'!$A$51:$E$66</definedName>
    <definedName name="変圧器" localSheetId="2">#REF!</definedName>
    <definedName name="変圧器">#REF!</definedName>
    <definedName name="変更" localSheetId="2">#REF!</definedName>
    <definedName name="変更">#REF!</definedName>
    <definedName name="変更回数" localSheetId="2">#REF!</definedName>
    <definedName name="変更回数">#REF!</definedName>
    <definedName name="変更後">#REF!</definedName>
    <definedName name="変更工事回数" localSheetId="2">#REF!</definedName>
    <definedName name="変更工事回数">#REF!</definedName>
    <definedName name="変更工事費総括表" localSheetId="2">#REF!</definedName>
    <definedName name="変更工事費総括表" localSheetId="1">#REF!</definedName>
    <definedName name="変更工事費総括表">#REF!</definedName>
    <definedName name="変更総括表" localSheetId="2">#REF!</definedName>
    <definedName name="変更総括表" localSheetId="1">#REF!</definedName>
    <definedName name="変更総括表">#REF!</definedName>
    <definedName name="保温工" localSheetId="2">[75]労務単価設定シート!$D$17</definedName>
    <definedName name="保温工">#REF!</definedName>
    <definedName name="保温塗装" localSheetId="2">#REF!</definedName>
    <definedName name="保温塗装">#REF!</definedName>
    <definedName name="舗装">#REF!</definedName>
    <definedName name="歩掛" localSheetId="2">[95]歩掛!$B$3:$E$77</definedName>
    <definedName name="歩掛">#REF!</definedName>
    <definedName name="補完率" localSheetId="2">#REF!</definedName>
    <definedName name="補完率">#REF!</definedName>
    <definedName name="放送">#REF!</definedName>
    <definedName name="放送２">#REF!</definedName>
    <definedName name="放送４">#REF!</definedName>
    <definedName name="放送局" localSheetId="2">#REF!</definedName>
    <definedName name="放送局">#REF!</definedName>
    <definedName name="放送設備" localSheetId="2">#REF!</definedName>
    <definedName name="放送設備">#REF!</definedName>
    <definedName name="放送設備工事" localSheetId="2">#REF!</definedName>
    <definedName name="放送設備工事">#REF!</definedName>
    <definedName name="法" localSheetId="2" hidden="1">#REF!</definedName>
    <definedName name="法" hidden="1">#REF!</definedName>
    <definedName name="法面" localSheetId="2" hidden="1">#REF!</definedName>
    <definedName name="法面" hidden="1">#REF!</definedName>
    <definedName name="法面工" localSheetId="2">#REF!</definedName>
    <definedName name="法面工">#REF!</definedName>
    <definedName name="泡消" localSheetId="2">#REF!</definedName>
    <definedName name="泡消">#REF!</definedName>
    <definedName name="飽和水蒸気圧" localSheetId="2">#REF!</definedName>
    <definedName name="飽和水蒸気圧">#REF!</definedName>
    <definedName name="膨張タンク_掛率" localSheetId="2">#REF!</definedName>
    <definedName name="膨張タンク_掛率" localSheetId="1">#REF!</definedName>
    <definedName name="膨張タンク_掛率">#REF!</definedName>
    <definedName name="防火区画処理" localSheetId="2">[10]材料一覧!$BZ:$BZ</definedName>
    <definedName name="防火区画処理">#REF!</definedName>
    <definedName name="防火戸">#REF!</definedName>
    <definedName name="防火戸２">#REF!</definedName>
    <definedName name="防火戸４">#REF!</definedName>
    <definedName name="防災会議室単価根拠" localSheetId="2">#REF!</definedName>
    <definedName name="防災会議室単価根拠">#REF!</definedName>
    <definedName name="防災改修" localSheetId="2">#REF!</definedName>
    <definedName name="防災改修">#REF!</definedName>
    <definedName name="防水工" localSheetId="2">#REF!</definedName>
    <definedName name="防水工">#REF!</definedName>
    <definedName name="防水工事" localSheetId="2">#REF!</definedName>
    <definedName name="防水工事">#REF!</definedName>
    <definedName name="防水工事小計" localSheetId="2">'[16]設計書(内渡付)'!$I$377</definedName>
    <definedName name="防水工事小計">#REF!</definedName>
    <definedName name="本数" localSheetId="2">#REF!</definedName>
    <definedName name="本数">#REF!</definedName>
    <definedName name="桝内法">#REF!</definedName>
    <definedName name="桝内法２">[64]桝配管データ!$B$4:$F$11</definedName>
    <definedName name="無影灯見積検討" localSheetId="2">#REF!</definedName>
    <definedName name="無影灯見積検討">#REF!</definedName>
    <definedName name="無停電" localSheetId="2">[26]電気２!#REF!</definedName>
    <definedName name="無停電">#REF!</definedName>
    <definedName name="無停電単価根拠" localSheetId="2">#REF!</definedName>
    <definedName name="無停電単価根拠">#REF!</definedName>
    <definedName name="名称" localSheetId="2">[66]市単価!$C$2:$C$4</definedName>
    <definedName name="名称">#REF!</definedName>
    <definedName name="名称一覧">[54]名称マスター!$B$2:$T$2</definedName>
    <definedName name="明細" localSheetId="2">[49]細目!#REF!</definedName>
    <definedName name="明細" localSheetId="1">#REF!</definedName>
    <definedName name="明細">#REF!</definedName>
    <definedName name="明細書2" localSheetId="2">#REF!</definedName>
    <definedName name="明細書2">#REF!</definedName>
    <definedName name="明細書3" localSheetId="2">#REF!</definedName>
    <definedName name="明細書3">#REF!</definedName>
    <definedName name="明細書4" localSheetId="2">[63]依頼書書式!#REF!</definedName>
    <definedName name="明細書4">#REF!</definedName>
    <definedName name="明細書5" localSheetId="2">[63]依頼書書式!#REF!</definedName>
    <definedName name="明細書5">#REF!</definedName>
    <definedName name="明細書6" localSheetId="2">[63]依頼書書式!#REF!</definedName>
    <definedName name="明細書6">#REF!</definedName>
    <definedName name="明細書7" localSheetId="2">[63]依頼書書式!#REF!</definedName>
    <definedName name="明細書7">#REF!</definedName>
    <definedName name="明細書8" localSheetId="2">[63]依頼書書式!#REF!</definedName>
    <definedName name="明細書8">#REF!</definedName>
    <definedName name="迷彩" localSheetId="2">#REF!</definedName>
    <definedName name="迷彩">#REF!</definedName>
    <definedName name="木工事" localSheetId="2">#REF!</definedName>
    <definedName name="木工事">#REF!</definedName>
    <definedName name="木工事小計" localSheetId="2">'[16]設計書(内渡付)'!$I$467</definedName>
    <definedName name="木工事小計">#REF!</definedName>
    <definedName name="木製建具ー計" localSheetId="2">'[16]設計書(内渡付)'!$I$629</definedName>
    <definedName name="木製建具ー計">#REF!</definedName>
    <definedName name="木製建具工事" localSheetId="2">#REF!</definedName>
    <definedName name="木製建具工事">#REF!</definedName>
    <definedName name="誘導">{"'電灯ｺﾝｾﾝﾄ'!$C$88"}</definedName>
    <definedName name="誘導放送設備">{"'電灯ｺﾝｾﾝﾄ'!$C$88"}</definedName>
    <definedName name="余幅">#REF!</definedName>
    <definedName name="余幅２">[64]桝配管データ!$C$17:$E$18</definedName>
    <definedName name="容積品" localSheetId="2">#REF!</definedName>
    <definedName name="容積品">#REF!</definedName>
    <definedName name="容量" localSheetId="2">#REF!</definedName>
    <definedName name="容量">#REF!</definedName>
    <definedName name="擁壁数量" localSheetId="4" hidden="1">{"数量計算書",#N/A,FALSE,"断面平均"}</definedName>
    <definedName name="擁壁数量" localSheetId="8" hidden="1">{"数量計算書",#N/A,FALSE,"断面平均"}</definedName>
    <definedName name="擁壁数量" localSheetId="5" hidden="1">{"数量計算書",#N/A,FALSE,"断面平均"}</definedName>
    <definedName name="擁壁数量" localSheetId="2" hidden="1">{"数量計算書",#N/A,FALSE,"断面平均"}</definedName>
    <definedName name="擁壁数量" localSheetId="9" hidden="1">{"数量計算書",#N/A,FALSE,"断面平均"}</definedName>
    <definedName name="擁壁数量" hidden="1">{"数量計算書",#N/A,FALSE,"断面平均"}</definedName>
    <definedName name="様式1号">#REF!</definedName>
    <definedName name="様式2号">#REF!</definedName>
    <definedName name="様式3号">#REF!</definedName>
    <definedName name="溶接工" localSheetId="2">#REF!</definedName>
    <definedName name="溶接工">#REF!</definedName>
    <definedName name="溶接工２">#REF!</definedName>
    <definedName name="溶接工３">#REF!</definedName>
    <definedName name="溶接工４">#REF!</definedName>
    <definedName name="履行期限" localSheetId="2">[76]入力!$B$5</definedName>
    <definedName name="履行期限">#REF!</definedName>
    <definedName name="率１" localSheetId="2">#REF!</definedName>
    <definedName name="率１">#REF!</definedName>
    <definedName name="率２" localSheetId="2">#REF!</definedName>
    <definedName name="率２">#REF!</definedName>
    <definedName name="率３" localSheetId="2">#REF!</definedName>
    <definedName name="率３">#REF!</definedName>
    <definedName name="冷媒">[96]冷媒!$B$5:$T$6</definedName>
    <definedName name="冷媒継手">[96]冷媒!$B$9:$T$10</definedName>
    <definedName name="冷媒雑材料">[96]冷媒!$B$13:$T$14</definedName>
    <definedName name="冷媒支持金物">[96]冷媒!$B$17:$T$18</definedName>
    <definedName name="冷媒配管工">[96]冷媒!$B$21:$T$22</definedName>
    <definedName name="冷媒列">[96]冷媒!$B$2:$T$3</definedName>
    <definedName name="連送" localSheetId="2">#REF!</definedName>
    <definedName name="連送">#REF!</definedName>
    <definedName name="路盤">#REF!</definedName>
    <definedName name="露出ｽｲｯﾁﾎﾞｯｸｽ" localSheetId="2">[10]材料一覧!$P:$P</definedName>
    <definedName name="露出ｽｲｯﾁﾎﾞｯｸｽ">#REF!</definedName>
    <definedName name="労務">#REF!</definedName>
    <definedName name="労務単価" localSheetId="2">#REF!</definedName>
    <definedName name="労務単価">#REF!</definedName>
    <definedName name="労務費">17600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33" l="1"/>
  <c r="J8" i="133"/>
  <c r="B9" i="134"/>
  <c r="C283" i="133"/>
  <c r="G3" i="337" l="1"/>
  <c r="G22" i="336"/>
  <c r="G21" i="336"/>
  <c r="G20" i="336"/>
  <c r="B65" i="134" l="1"/>
  <c r="J151" i="133" s="1"/>
  <c r="B54" i="134"/>
  <c r="J66" i="133" s="1"/>
  <c r="B48" i="134"/>
  <c r="J65" i="133" s="1"/>
  <c r="B94" i="134" l="1"/>
  <c r="J350" i="133" s="1"/>
  <c r="B82" i="134"/>
  <c r="J346" i="133" s="1"/>
  <c r="B72" i="134"/>
  <c r="J345" i="133" s="1"/>
  <c r="B41" i="134"/>
  <c r="B34" i="134"/>
  <c r="J10" i="133" s="1"/>
  <c r="B25" i="134"/>
  <c r="J9" i="133" s="1"/>
  <c r="B17" i="134"/>
  <c r="J7" i="133"/>
  <c r="B3" i="134"/>
  <c r="J6" i="133" s="1"/>
  <c r="D28" i="271" l="1"/>
  <c r="C263" i="133" s="1"/>
  <c r="D36" i="271"/>
  <c r="C343" i="133" s="1"/>
  <c r="D24" i="271"/>
  <c r="C203" i="133" s="1"/>
  <c r="D20" i="271"/>
  <c r="C183" i="133" s="1"/>
  <c r="D16" i="271"/>
  <c r="C103" i="133" s="1"/>
  <c r="D12" i="271"/>
  <c r="C63" i="133" s="1"/>
  <c r="D8" i="271"/>
  <c r="C23" i="133" s="1"/>
  <c r="D5" i="271"/>
  <c r="C5" i="133" l="1"/>
  <c r="C3" i="271" l="1"/>
  <c r="C3" i="272"/>
  <c r="D3" i="271" s="1"/>
  <c r="C3" i="133" l="1"/>
  <c r="I5" i="106" l="1"/>
  <c r="I6" i="106" s="1"/>
  <c r="H54" i="3" l="1"/>
  <c r="H66" i="3" l="1"/>
  <c r="H59" i="3"/>
  <c r="H85" i="3"/>
  <c r="H91" i="3"/>
  <c r="H96" i="3"/>
  <c r="H92" i="3"/>
  <c r="H100" i="3"/>
  <c r="H90" i="3"/>
  <c r="H77" i="3"/>
  <c r="H58" i="3"/>
  <c r="F53" i="106"/>
  <c r="G56" i="106"/>
  <c r="F55" i="106"/>
  <c r="G51" i="106"/>
  <c r="F49" i="106"/>
  <c r="F54" i="106"/>
  <c r="G50" i="106"/>
  <c r="H60" i="3"/>
  <c r="H65" i="3"/>
  <c r="H84" i="3"/>
  <c r="H61" i="3"/>
  <c r="H76" i="3"/>
  <c r="H64" i="3"/>
  <c r="H62" i="3"/>
  <c r="H70" i="3"/>
  <c r="H67" i="3"/>
  <c r="H75" i="3"/>
  <c r="H83" i="3"/>
  <c r="H78" i="3"/>
  <c r="H94" i="3"/>
  <c r="H73" i="3"/>
  <c r="H81" i="3"/>
  <c r="H93" i="3"/>
  <c r="H71" i="3"/>
  <c r="H79" i="3"/>
  <c r="H82" i="3"/>
  <c r="H86" i="3" l="1"/>
  <c r="F48" i="106"/>
  <c r="F47" i="106"/>
  <c r="F52" i="106"/>
  <c r="G54" i="106"/>
  <c r="G53" i="106"/>
  <c r="H98" i="3"/>
  <c r="H88" i="3"/>
  <c r="H99" i="3"/>
  <c r="H101" i="3"/>
  <c r="H63" i="3"/>
  <c r="H68" i="3"/>
  <c r="H80" i="3"/>
  <c r="H72" i="3"/>
  <c r="H97" i="3"/>
  <c r="H69" i="3"/>
  <c r="H89" i="3"/>
  <c r="H74" i="3"/>
  <c r="G52" i="106" l="1"/>
  <c r="H187" i="3" l="1"/>
  <c r="I187" i="3" s="1"/>
  <c r="I188" i="3" s="1"/>
  <c r="H160" i="3" l="1"/>
  <c r="H129" i="3"/>
  <c r="H111" i="3" l="1"/>
  <c r="H113" i="3"/>
  <c r="H112" i="3"/>
  <c r="H115" i="3"/>
  <c r="H116" i="3"/>
  <c r="H117" i="3"/>
  <c r="H137" i="3"/>
  <c r="H143" i="3"/>
  <c r="H114" i="3"/>
  <c r="H180" i="3"/>
  <c r="H177" i="3"/>
  <c r="H171" i="3"/>
  <c r="H172" i="3"/>
  <c r="H135" i="3" l="1"/>
  <c r="H148" i="3"/>
  <c r="H141" i="3"/>
  <c r="I141" i="3" s="1"/>
  <c r="H139" i="3"/>
  <c r="H130" i="3"/>
  <c r="H20" i="3"/>
  <c r="H24" i="3"/>
  <c r="I24" i="3" s="1"/>
  <c r="V61" i="106" l="1"/>
  <c r="Y61" i="106" s="1"/>
  <c r="F61" i="106" s="1"/>
  <c r="G61" i="106" s="1"/>
  <c r="V62" i="106"/>
  <c r="Y62" i="106" s="1"/>
  <c r="F62" i="106" s="1"/>
  <c r="G62" i="106" s="1"/>
  <c r="V63" i="106"/>
  <c r="Y63" i="106" s="1"/>
  <c r="F63" i="106" s="1"/>
  <c r="G63" i="106" s="1"/>
  <c r="V64" i="106"/>
  <c r="Y64" i="106" s="1"/>
  <c r="F64" i="106" s="1"/>
  <c r="G64" i="106" s="1"/>
  <c r="V65" i="106"/>
  <c r="Y65" i="106" s="1"/>
  <c r="V67" i="106"/>
  <c r="Y67" i="106" s="1"/>
  <c r="V68" i="106"/>
  <c r="Y68" i="106" s="1"/>
  <c r="V69" i="106"/>
  <c r="Y69" i="106" s="1"/>
  <c r="F69" i="106" s="1"/>
  <c r="V70" i="106"/>
  <c r="Y70" i="106" s="1"/>
  <c r="F70" i="106" s="1"/>
  <c r="V71" i="106"/>
  <c r="Y71" i="106" s="1"/>
  <c r="F71" i="106" s="1"/>
  <c r="V72" i="106"/>
  <c r="Y72" i="106" s="1"/>
  <c r="F72" i="106" s="1"/>
  <c r="V73" i="106"/>
  <c r="Y73" i="106" s="1"/>
  <c r="F73" i="106" s="1"/>
  <c r="G73" i="106" s="1"/>
  <c r="V78" i="106"/>
  <c r="Y78" i="106" s="1"/>
  <c r="F78" i="106" s="1"/>
  <c r="V79" i="106"/>
  <c r="Y79" i="106" s="1"/>
  <c r="F79" i="106" s="1"/>
  <c r="V80" i="106"/>
  <c r="Y80" i="106" s="1"/>
  <c r="F80" i="106" s="1"/>
  <c r="D72" i="106"/>
  <c r="D80" i="106" s="1"/>
  <c r="D71" i="106"/>
  <c r="D79" i="106" s="1"/>
  <c r="D70" i="106"/>
  <c r="D78" i="106" s="1"/>
  <c r="D69" i="106"/>
  <c r="G55" i="106"/>
  <c r="G49" i="106"/>
  <c r="G48" i="106"/>
  <c r="G47" i="106"/>
  <c r="G57" i="106" l="1"/>
  <c r="G72" i="106"/>
  <c r="G71" i="106"/>
  <c r="G70" i="106"/>
  <c r="G65" i="106"/>
  <c r="G69" i="106"/>
  <c r="G78" i="106"/>
  <c r="G79" i="106"/>
  <c r="G80" i="106"/>
  <c r="G66" i="106" l="1"/>
  <c r="I44" i="3" s="1"/>
  <c r="G58" i="106"/>
  <c r="I23" i="3" s="1"/>
  <c r="G81" i="106"/>
  <c r="G74" i="106"/>
  <c r="X41" i="3"/>
  <c r="I101" i="3"/>
  <c r="I100" i="3"/>
  <c r="I99" i="3"/>
  <c r="I98" i="3"/>
  <c r="I97" i="3"/>
  <c r="I96" i="3"/>
  <c r="I94" i="3"/>
  <c r="I93" i="3"/>
  <c r="I92" i="3"/>
  <c r="I91" i="3"/>
  <c r="I90" i="3"/>
  <c r="I89" i="3"/>
  <c r="I88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4" i="3"/>
  <c r="I49" i="3"/>
  <c r="I39" i="3"/>
  <c r="I28" i="3"/>
  <c r="G82" i="106" l="1"/>
  <c r="I46" i="3" s="1"/>
  <c r="G75" i="106"/>
  <c r="I45" i="3" s="1"/>
  <c r="X118" i="3"/>
  <c r="I111" i="3" l="1"/>
  <c r="I5" i="133" l="1"/>
  <c r="I4" i="133"/>
  <c r="X180" i="3" l="1"/>
  <c r="AA180" i="3" s="1"/>
  <c r="I180" i="3" s="1"/>
  <c r="X182" i="3"/>
  <c r="AA182" i="3" s="1"/>
  <c r="H182" i="3" s="1"/>
  <c r="I182" i="3" s="1"/>
  <c r="X181" i="3"/>
  <c r="AA181" i="3" s="1"/>
  <c r="H181" i="3" s="1"/>
  <c r="I181" i="3" s="1"/>
  <c r="X172" i="3"/>
  <c r="AA172" i="3" s="1"/>
  <c r="V27" i="106"/>
  <c r="Y27" i="106" s="1"/>
  <c r="F27" i="106" s="1"/>
  <c r="G27" i="106" s="1"/>
  <c r="V13" i="106"/>
  <c r="Y13" i="106" s="1"/>
  <c r="F13" i="106" s="1"/>
  <c r="G13" i="106" s="1"/>
  <c r="V6" i="106"/>
  <c r="Y6" i="106" s="1"/>
  <c r="F6" i="106" s="1"/>
  <c r="G6" i="106" s="1"/>
  <c r="X178" i="3" l="1"/>
  <c r="AA178" i="3" s="1"/>
  <c r="H178" i="3" s="1"/>
  <c r="I178" i="3" s="1"/>
  <c r="C3" i="3" l="1"/>
  <c r="X104" i="3" l="1"/>
  <c r="AA104" i="3" s="1"/>
  <c r="H104" i="3" s="1"/>
  <c r="I104" i="3" s="1"/>
  <c r="X95" i="3"/>
  <c r="AA95" i="3" s="1"/>
  <c r="H95" i="3" s="1"/>
  <c r="I95" i="3" s="1"/>
  <c r="X79" i="3"/>
  <c r="AA79" i="3" s="1"/>
  <c r="X94" i="3"/>
  <c r="AA94" i="3" s="1"/>
  <c r="X53" i="3"/>
  <c r="AA53" i="3" s="1"/>
  <c r="H53" i="3" s="1"/>
  <c r="I53" i="3" s="1"/>
  <c r="X52" i="3"/>
  <c r="AA52" i="3" s="1"/>
  <c r="H52" i="3" s="1"/>
  <c r="I52" i="3" s="1"/>
  <c r="X42" i="3"/>
  <c r="AA42" i="3" s="1"/>
  <c r="H42" i="3" s="1"/>
  <c r="I42" i="3" s="1"/>
  <c r="V41" i="106"/>
  <c r="Y41" i="106" s="1"/>
  <c r="F41" i="106" s="1"/>
  <c r="G41" i="106" s="1"/>
  <c r="G42" i="106" s="1"/>
  <c r="G43" i="106" s="1"/>
  <c r="V34" i="106"/>
  <c r="Y34" i="106" s="1"/>
  <c r="F34" i="106" s="1"/>
  <c r="G34" i="106" s="1"/>
  <c r="G35" i="106" s="1"/>
  <c r="G36" i="106" s="1"/>
  <c r="V28" i="106"/>
  <c r="Y28" i="106" s="1"/>
  <c r="F28" i="106" s="1"/>
  <c r="G28" i="106" s="1"/>
  <c r="V26" i="106"/>
  <c r="Y26" i="106" s="1"/>
  <c r="F26" i="106" s="1"/>
  <c r="G26" i="106" s="1"/>
  <c r="V19" i="106"/>
  <c r="Y19" i="106" s="1"/>
  <c r="F19" i="106" s="1"/>
  <c r="G19" i="106" s="1"/>
  <c r="G20" i="106" s="1"/>
  <c r="G21" i="106" s="1"/>
  <c r="V12" i="106"/>
  <c r="Y12" i="106" s="1"/>
  <c r="F12" i="106" s="1"/>
  <c r="G12" i="106" s="1"/>
  <c r="G14" i="106" s="1"/>
  <c r="G15" i="106" s="1"/>
  <c r="V5" i="106"/>
  <c r="Y5" i="106" s="1"/>
  <c r="F5" i="106" s="1"/>
  <c r="G5" i="106" s="1"/>
  <c r="G7" i="106" s="1"/>
  <c r="G8" i="106" s="1"/>
  <c r="X12" i="3"/>
  <c r="AA12" i="3" s="1"/>
  <c r="X11" i="3"/>
  <c r="AA11" i="3" s="1"/>
  <c r="X10" i="3"/>
  <c r="AA10" i="3" s="1"/>
  <c r="X9" i="3"/>
  <c r="AA9" i="3" s="1"/>
  <c r="X8" i="3"/>
  <c r="AA8" i="3" s="1"/>
  <c r="X7" i="3"/>
  <c r="AA7" i="3" s="1"/>
  <c r="X6" i="3"/>
  <c r="AA6" i="3" s="1"/>
  <c r="V43" i="106"/>
  <c r="X43" i="106" s="1"/>
  <c r="Y43" i="106" s="1"/>
  <c r="V42" i="106"/>
  <c r="X42" i="106" s="1"/>
  <c r="Y42" i="106" s="1"/>
  <c r="V40" i="106"/>
  <c r="Y40" i="106" s="1"/>
  <c r="G40" i="106"/>
  <c r="V39" i="106"/>
  <c r="X39" i="106" s="1"/>
  <c r="Y39" i="106" s="1"/>
  <c r="G39" i="106"/>
  <c r="V38" i="106"/>
  <c r="Y38" i="106" s="1"/>
  <c r="G38" i="106"/>
  <c r="V36" i="106"/>
  <c r="X36" i="106" s="1"/>
  <c r="Y36" i="106" s="1"/>
  <c r="V35" i="106"/>
  <c r="V33" i="106"/>
  <c r="Y33" i="106" s="1"/>
  <c r="G33" i="106"/>
  <c r="V32" i="106"/>
  <c r="X32" i="106" s="1"/>
  <c r="Y32" i="106" s="1"/>
  <c r="G32" i="106"/>
  <c r="V31" i="106"/>
  <c r="Y31" i="106" s="1"/>
  <c r="G31" i="106"/>
  <c r="V30" i="106"/>
  <c r="X30" i="106" s="1"/>
  <c r="Y30" i="106" s="1"/>
  <c r="V29" i="106"/>
  <c r="X29" i="106" s="1"/>
  <c r="V25" i="106"/>
  <c r="Y25" i="106" s="1"/>
  <c r="G25" i="106"/>
  <c r="V24" i="106"/>
  <c r="X24" i="106" s="1"/>
  <c r="G24" i="106"/>
  <c r="V23" i="106"/>
  <c r="Y23" i="106" s="1"/>
  <c r="G23" i="106"/>
  <c r="V22" i="106"/>
  <c r="Y22" i="106" s="1"/>
  <c r="G22" i="106"/>
  <c r="V21" i="106"/>
  <c r="X21" i="106" s="1"/>
  <c r="Y21" i="106" s="1"/>
  <c r="V20" i="106"/>
  <c r="V18" i="106"/>
  <c r="Y18" i="106" s="1"/>
  <c r="G18" i="106"/>
  <c r="V17" i="106"/>
  <c r="G17" i="106"/>
  <c r="V16" i="106"/>
  <c r="Y16" i="106" s="1"/>
  <c r="G16" i="106"/>
  <c r="V15" i="106"/>
  <c r="X15" i="106" s="1"/>
  <c r="Y15" i="106" s="1"/>
  <c r="V14" i="106"/>
  <c r="X14" i="106" s="1"/>
  <c r="V11" i="106"/>
  <c r="Y11" i="106" s="1"/>
  <c r="G11" i="106"/>
  <c r="V10" i="106"/>
  <c r="X10" i="106" s="1"/>
  <c r="G10" i="106"/>
  <c r="V9" i="106"/>
  <c r="Y9" i="106" s="1"/>
  <c r="G9" i="106"/>
  <c r="V8" i="106"/>
  <c r="V7" i="106"/>
  <c r="X7" i="106" s="1"/>
  <c r="V4" i="106"/>
  <c r="Y4" i="106" s="1"/>
  <c r="G4" i="106"/>
  <c r="V3" i="106"/>
  <c r="X3" i="106" s="1"/>
  <c r="G3" i="106"/>
  <c r="X188" i="3"/>
  <c r="AA188" i="3" s="1"/>
  <c r="X84" i="3"/>
  <c r="AA84" i="3" s="1"/>
  <c r="X65" i="3"/>
  <c r="AA65" i="3" s="1"/>
  <c r="X64" i="3"/>
  <c r="AA64" i="3" s="1"/>
  <c r="X63" i="3"/>
  <c r="AA63" i="3" s="1"/>
  <c r="X58" i="3"/>
  <c r="AA58" i="3" s="1"/>
  <c r="X57" i="3"/>
  <c r="AA57" i="3" s="1"/>
  <c r="X56" i="3"/>
  <c r="AA56" i="3" s="1"/>
  <c r="X55" i="3"/>
  <c r="AA55" i="3" s="1"/>
  <c r="X50" i="3"/>
  <c r="AA50" i="3" s="1"/>
  <c r="H50" i="3" s="1"/>
  <c r="I50" i="3" s="1"/>
  <c r="X48" i="3"/>
  <c r="AA48" i="3" s="1"/>
  <c r="X49" i="3"/>
  <c r="AA49" i="3" s="1"/>
  <c r="X47" i="3"/>
  <c r="AA47" i="3" s="1"/>
  <c r="X46" i="3"/>
  <c r="AA46" i="3" s="1"/>
  <c r="AA41" i="3"/>
  <c r="H41" i="3" s="1"/>
  <c r="I41" i="3" s="1"/>
  <c r="X40" i="3"/>
  <c r="AA40" i="3" s="1"/>
  <c r="H40" i="3" s="1"/>
  <c r="I40" i="3" s="1"/>
  <c r="X39" i="3"/>
  <c r="AA39" i="3" s="1"/>
  <c r="X38" i="3"/>
  <c r="AA38" i="3" s="1"/>
  <c r="X37" i="3"/>
  <c r="AA37" i="3" s="1"/>
  <c r="X36" i="3"/>
  <c r="AA36" i="3" s="1"/>
  <c r="H36" i="3" s="1"/>
  <c r="I36" i="3" s="1"/>
  <c r="X35" i="3"/>
  <c r="AA35" i="3" s="1"/>
  <c r="H35" i="3" s="1"/>
  <c r="I35" i="3" s="1"/>
  <c r="X34" i="3"/>
  <c r="AA34" i="3" s="1"/>
  <c r="H34" i="3" s="1"/>
  <c r="I34" i="3" s="1"/>
  <c r="X33" i="3"/>
  <c r="AA33" i="3" s="1"/>
  <c r="H33" i="3" s="1"/>
  <c r="I33" i="3" s="1"/>
  <c r="X32" i="3"/>
  <c r="AA32" i="3" s="1"/>
  <c r="H32" i="3" s="1"/>
  <c r="I32" i="3" s="1"/>
  <c r="X31" i="3"/>
  <c r="AA31" i="3" s="1"/>
  <c r="H31" i="3" s="1"/>
  <c r="I31" i="3" s="1"/>
  <c r="X27" i="3"/>
  <c r="AA27" i="3" s="1"/>
  <c r="X25" i="3"/>
  <c r="AA25" i="3" s="1"/>
  <c r="H25" i="3" s="1"/>
  <c r="I25" i="3" s="1"/>
  <c r="X23" i="3"/>
  <c r="AA23" i="3" s="1"/>
  <c r="X22" i="3"/>
  <c r="AA22" i="3" s="1"/>
  <c r="H22" i="3" s="1"/>
  <c r="I22" i="3" s="1"/>
  <c r="X21" i="3"/>
  <c r="AA21" i="3" s="1"/>
  <c r="H21" i="3" s="1"/>
  <c r="I21" i="3" s="1"/>
  <c r="X20" i="3"/>
  <c r="AA20" i="3" s="1"/>
  <c r="I20" i="3" s="1"/>
  <c r="X18" i="3"/>
  <c r="AA18" i="3" s="1"/>
  <c r="H18" i="3" s="1"/>
  <c r="I18" i="3" s="1"/>
  <c r="X17" i="3"/>
  <c r="AA17" i="3" s="1"/>
  <c r="H17" i="3" s="1"/>
  <c r="I17" i="3" s="1"/>
  <c r="X16" i="3"/>
  <c r="AA16" i="3" s="1"/>
  <c r="H16" i="3" s="1"/>
  <c r="I16" i="3" s="1"/>
  <c r="X24" i="3"/>
  <c r="AA24" i="3" s="1"/>
  <c r="X83" i="3"/>
  <c r="AA83" i="3" s="1"/>
  <c r="X101" i="3"/>
  <c r="AA101" i="3" s="1"/>
  <c r="X183" i="3"/>
  <c r="AA183" i="3" s="1"/>
  <c r="H183" i="3" s="1"/>
  <c r="I183" i="3" s="1"/>
  <c r="X179" i="3"/>
  <c r="AA179" i="3" s="1"/>
  <c r="H179" i="3" s="1"/>
  <c r="I179" i="3" s="1"/>
  <c r="X176" i="3"/>
  <c r="Z176" i="3" s="1"/>
  <c r="AA176" i="3" s="1"/>
  <c r="H176" i="3" s="1"/>
  <c r="I176" i="3" s="1"/>
  <c r="X171" i="3"/>
  <c r="AA171" i="3" s="1"/>
  <c r="X161" i="3"/>
  <c r="AA161" i="3" s="1"/>
  <c r="X160" i="3"/>
  <c r="AA160" i="3" s="1"/>
  <c r="I160" i="3" s="1"/>
  <c r="X159" i="3"/>
  <c r="AA159" i="3" s="1"/>
  <c r="H159" i="3" s="1"/>
  <c r="I159" i="3" s="1"/>
  <c r="X158" i="3"/>
  <c r="AA158" i="3" s="1"/>
  <c r="H158" i="3" s="1"/>
  <c r="I158" i="3" s="1"/>
  <c r="X154" i="3"/>
  <c r="AA154" i="3" s="1"/>
  <c r="H154" i="3" s="1"/>
  <c r="I154" i="3" s="1"/>
  <c r="X153" i="3"/>
  <c r="AA153" i="3" s="1"/>
  <c r="H153" i="3" s="1"/>
  <c r="I153" i="3" s="1"/>
  <c r="X143" i="3"/>
  <c r="AA143" i="3" s="1"/>
  <c r="I143" i="3" s="1"/>
  <c r="X124" i="3"/>
  <c r="X120" i="3"/>
  <c r="AA120" i="3" s="1"/>
  <c r="H120" i="3" s="1"/>
  <c r="I120" i="3" s="1"/>
  <c r="X119" i="3"/>
  <c r="AA119" i="3" s="1"/>
  <c r="H119" i="3" s="1"/>
  <c r="I119" i="3" s="1"/>
  <c r="AA118" i="3"/>
  <c r="H118" i="3" s="1"/>
  <c r="I118" i="3" s="1"/>
  <c r="X162" i="3"/>
  <c r="AA162" i="3" s="1"/>
  <c r="X148" i="3"/>
  <c r="AA148" i="3" s="1"/>
  <c r="X147" i="3"/>
  <c r="AA147" i="3" s="1"/>
  <c r="H147" i="3" s="1"/>
  <c r="X140" i="3"/>
  <c r="AA140" i="3" s="1"/>
  <c r="I140" i="3"/>
  <c r="X139" i="3"/>
  <c r="AA139" i="3" s="1"/>
  <c r="X138" i="3"/>
  <c r="AA138" i="3" s="1"/>
  <c r="I138" i="3"/>
  <c r="X137" i="3"/>
  <c r="AA137" i="3" s="1"/>
  <c r="X136" i="3"/>
  <c r="AA136" i="3" s="1"/>
  <c r="I136" i="3"/>
  <c r="X135" i="3"/>
  <c r="AA135" i="3" s="1"/>
  <c r="X130" i="3"/>
  <c r="AA130" i="3" s="1"/>
  <c r="X129" i="3"/>
  <c r="AA129" i="3" s="1"/>
  <c r="X115" i="3"/>
  <c r="AA115" i="3" s="1"/>
  <c r="I115" i="3" s="1"/>
  <c r="X114" i="3"/>
  <c r="AA114" i="3" s="1"/>
  <c r="I114" i="3" s="1"/>
  <c r="X113" i="3"/>
  <c r="AA113" i="3" s="1"/>
  <c r="I113" i="3" s="1"/>
  <c r="X112" i="3"/>
  <c r="AA112" i="3" s="1"/>
  <c r="I112" i="3" s="1"/>
  <c r="X111" i="3"/>
  <c r="AA111" i="3" s="1"/>
  <c r="X102" i="3"/>
  <c r="AA102" i="3" s="1"/>
  <c r="H102" i="3" s="1"/>
  <c r="I102" i="3" s="1"/>
  <c r="X100" i="3"/>
  <c r="AA100" i="3" s="1"/>
  <c r="X99" i="3"/>
  <c r="AA99" i="3" s="1"/>
  <c r="X98" i="3"/>
  <c r="AA98" i="3" s="1"/>
  <c r="X97" i="3"/>
  <c r="AA97" i="3" s="1"/>
  <c r="X96" i="3"/>
  <c r="AA96" i="3" s="1"/>
  <c r="X93" i="3"/>
  <c r="AA93" i="3" s="1"/>
  <c r="X92" i="3"/>
  <c r="AA92" i="3" s="1"/>
  <c r="X91" i="3"/>
  <c r="AA91" i="3" s="1"/>
  <c r="X90" i="3"/>
  <c r="AA90" i="3" s="1"/>
  <c r="X89" i="3"/>
  <c r="AA89" i="3" s="1"/>
  <c r="X88" i="3"/>
  <c r="AA88" i="3" s="1"/>
  <c r="X103" i="3"/>
  <c r="AA103" i="3" s="1"/>
  <c r="H103" i="3" s="1"/>
  <c r="I103" i="3" s="1"/>
  <c r="X87" i="3"/>
  <c r="AA87" i="3" s="1"/>
  <c r="H87" i="3" s="1"/>
  <c r="I87" i="3" s="1"/>
  <c r="X82" i="3"/>
  <c r="AA82" i="3" s="1"/>
  <c r="X81" i="3"/>
  <c r="AA81" i="3" s="1"/>
  <c r="X80" i="3"/>
  <c r="AA80" i="3" s="1"/>
  <c r="X77" i="3"/>
  <c r="AA77" i="3" s="1"/>
  <c r="X76" i="3"/>
  <c r="AA76" i="3" s="1"/>
  <c r="X75" i="3"/>
  <c r="AA75" i="3" s="1"/>
  <c r="X74" i="3"/>
  <c r="AA74" i="3" s="1"/>
  <c r="X62" i="3"/>
  <c r="AA62" i="3" s="1"/>
  <c r="X51" i="3"/>
  <c r="AA51" i="3" s="1"/>
  <c r="H51" i="3" s="1"/>
  <c r="I51" i="3" s="1"/>
  <c r="X26" i="3"/>
  <c r="AA26" i="3" s="1"/>
  <c r="X19" i="3"/>
  <c r="AA19" i="3" s="1"/>
  <c r="H19" i="3" s="1"/>
  <c r="I19" i="3" s="1"/>
  <c r="X86" i="3"/>
  <c r="AA86" i="3" s="1"/>
  <c r="X14" i="3"/>
  <c r="AA14" i="3" s="1"/>
  <c r="I14" i="3"/>
  <c r="X85" i="3"/>
  <c r="AA85" i="3" s="1"/>
  <c r="X78" i="3"/>
  <c r="AA78" i="3" s="1"/>
  <c r="X185" i="3"/>
  <c r="AA185" i="3" s="1"/>
  <c r="X184" i="3"/>
  <c r="AA184" i="3" s="1"/>
  <c r="X175" i="3"/>
  <c r="AA175" i="3" s="1"/>
  <c r="X174" i="3"/>
  <c r="AA174" i="3" s="1"/>
  <c r="X173" i="3"/>
  <c r="AA173" i="3" s="1"/>
  <c r="X170" i="3"/>
  <c r="AA170" i="3" s="1"/>
  <c r="X169" i="3"/>
  <c r="AA169" i="3" s="1"/>
  <c r="X168" i="3"/>
  <c r="AA168" i="3" s="1"/>
  <c r="X167" i="3"/>
  <c r="AA167" i="3" s="1"/>
  <c r="X165" i="3"/>
  <c r="AA165" i="3" s="1"/>
  <c r="X164" i="3"/>
  <c r="AA164" i="3" s="1"/>
  <c r="X163" i="3"/>
  <c r="AA163" i="3" s="1"/>
  <c r="X157" i="3"/>
  <c r="AA157" i="3" s="1"/>
  <c r="X156" i="3"/>
  <c r="AA156" i="3" s="1"/>
  <c r="X155" i="3"/>
  <c r="AA155" i="3" s="1"/>
  <c r="X152" i="3"/>
  <c r="AA152" i="3" s="1"/>
  <c r="X151" i="3"/>
  <c r="AA151" i="3" s="1"/>
  <c r="X150" i="3"/>
  <c r="AA150" i="3" s="1"/>
  <c r="X149" i="3"/>
  <c r="AA149" i="3" s="1"/>
  <c r="X146" i="3"/>
  <c r="AA146" i="3" s="1"/>
  <c r="X145" i="3"/>
  <c r="AA145" i="3" s="1"/>
  <c r="X144" i="3"/>
  <c r="AA144" i="3" s="1"/>
  <c r="X134" i="3"/>
  <c r="AA134" i="3" s="1"/>
  <c r="X133" i="3"/>
  <c r="AA133" i="3" s="1"/>
  <c r="X132" i="3"/>
  <c r="AA132" i="3" s="1"/>
  <c r="X131" i="3"/>
  <c r="AA131" i="3" s="1"/>
  <c r="X128" i="3"/>
  <c r="AA128" i="3" s="1"/>
  <c r="X127" i="3"/>
  <c r="AA127" i="3" s="1"/>
  <c r="X126" i="3"/>
  <c r="AA126" i="3" s="1"/>
  <c r="X125" i="3"/>
  <c r="AA125" i="3" s="1"/>
  <c r="X123" i="3"/>
  <c r="AA123" i="3" s="1"/>
  <c r="X122" i="3"/>
  <c r="AA122" i="3" s="1"/>
  <c r="X121" i="3"/>
  <c r="AA121" i="3" s="1"/>
  <c r="X110" i="3"/>
  <c r="AA110" i="3" s="1"/>
  <c r="X109" i="3"/>
  <c r="AA109" i="3" s="1"/>
  <c r="X108" i="3"/>
  <c r="AA108" i="3" s="1"/>
  <c r="X107" i="3"/>
  <c r="AA107" i="3" s="1"/>
  <c r="X106" i="3"/>
  <c r="AA106" i="3" s="1"/>
  <c r="H106" i="3" s="1"/>
  <c r="I106" i="3" s="1"/>
  <c r="X105" i="3"/>
  <c r="AA105" i="3" s="1"/>
  <c r="H105" i="3" s="1"/>
  <c r="I105" i="3" s="1"/>
  <c r="X73" i="3"/>
  <c r="AA73" i="3" s="1"/>
  <c r="X72" i="3"/>
  <c r="AA72" i="3" s="1"/>
  <c r="X71" i="3"/>
  <c r="AA71" i="3" s="1"/>
  <c r="X70" i="3"/>
  <c r="AA70" i="3" s="1"/>
  <c r="X54" i="3"/>
  <c r="AA54" i="3" s="1"/>
  <c r="X45" i="3"/>
  <c r="AA45" i="3" s="1"/>
  <c r="X44" i="3"/>
  <c r="AA44" i="3" s="1"/>
  <c r="X43" i="3"/>
  <c r="AA43" i="3" s="1"/>
  <c r="H43" i="3" s="1"/>
  <c r="I43" i="3" s="1"/>
  <c r="X30" i="3"/>
  <c r="AA30" i="3" s="1"/>
  <c r="H30" i="3" s="1"/>
  <c r="I30" i="3" s="1"/>
  <c r="X29" i="3"/>
  <c r="AA29" i="3" s="1"/>
  <c r="H29" i="3" s="1"/>
  <c r="I29" i="3" s="1"/>
  <c r="X28" i="3"/>
  <c r="AA28" i="3" s="1"/>
  <c r="X15" i="3"/>
  <c r="AA15" i="3" s="1"/>
  <c r="X13" i="3"/>
  <c r="AA13" i="3" s="1"/>
  <c r="X5" i="3"/>
  <c r="AA5" i="3" s="1"/>
  <c r="X4" i="3"/>
  <c r="Z4" i="3" s="1"/>
  <c r="I4" i="3"/>
  <c r="I175" i="3"/>
  <c r="I170" i="3"/>
  <c r="I174" i="3"/>
  <c r="I157" i="3"/>
  <c r="I156" i="3"/>
  <c r="I146" i="3"/>
  <c r="I165" i="3"/>
  <c r="I152" i="3"/>
  <c r="I134" i="3"/>
  <c r="I128" i="3"/>
  <c r="I123" i="3"/>
  <c r="I122" i="3"/>
  <c r="I110" i="3"/>
  <c r="I169" i="3"/>
  <c r="I164" i="3"/>
  <c r="I151" i="3"/>
  <c r="I150" i="3"/>
  <c r="I145" i="3"/>
  <c r="I133" i="3"/>
  <c r="I127" i="3"/>
  <c r="I109" i="3"/>
  <c r="I185" i="3"/>
  <c r="I168" i="3"/>
  <c r="I163" i="3"/>
  <c r="I132" i="3"/>
  <c r="I126" i="3"/>
  <c r="I15" i="3"/>
  <c r="I5" i="3"/>
  <c r="X67" i="3"/>
  <c r="AA67" i="3" s="1"/>
  <c r="X69" i="3"/>
  <c r="AA69" i="3" s="1"/>
  <c r="X66" i="3"/>
  <c r="AA66" i="3" s="1"/>
  <c r="X68" i="3"/>
  <c r="AA68" i="3" s="1"/>
  <c r="K16" i="3"/>
  <c r="G29" i="106" l="1"/>
  <c r="I37" i="3"/>
  <c r="I155" i="3"/>
  <c r="I107" i="3"/>
  <c r="I26" i="3"/>
  <c r="I47" i="3"/>
  <c r="I55" i="3"/>
  <c r="Z124" i="3"/>
  <c r="AA124" i="3" s="1"/>
  <c r="H124" i="3" s="1"/>
  <c r="I124" i="3" s="1"/>
  <c r="I125" i="3" s="1"/>
  <c r="H161" i="3"/>
  <c r="I161" i="3" s="1"/>
  <c r="I162" i="3" s="1"/>
  <c r="J16" i="3"/>
  <c r="Y7" i="106"/>
  <c r="Y3" i="106"/>
  <c r="Y10" i="106"/>
  <c r="Y14" i="106"/>
  <c r="Y29" i="106"/>
  <c r="I8" i="3"/>
  <c r="I12" i="3"/>
  <c r="I7" i="3"/>
  <c r="X60" i="3"/>
  <c r="AA60" i="3" s="1"/>
  <c r="X59" i="3"/>
  <c r="AA59" i="3" s="1"/>
  <c r="X17" i="106"/>
  <c r="Y17" i="106" s="1"/>
  <c r="X20" i="106"/>
  <c r="Y20" i="106" s="1"/>
  <c r="X8" i="106"/>
  <c r="Y8" i="106" s="1"/>
  <c r="Y24" i="106"/>
  <c r="X35" i="106"/>
  <c r="Y35" i="106" s="1"/>
  <c r="X116" i="3"/>
  <c r="AA116" i="3" s="1"/>
  <c r="I116" i="3" s="1"/>
  <c r="X61" i="3"/>
  <c r="AA61" i="3" s="1"/>
  <c r="X117" i="3"/>
  <c r="AA117" i="3" s="1"/>
  <c r="I117" i="3" s="1"/>
  <c r="X177" i="3"/>
  <c r="AA177" i="3" s="1"/>
  <c r="I177" i="3" s="1"/>
  <c r="I184" i="3" s="1"/>
  <c r="AA4" i="3"/>
  <c r="X166" i="3"/>
  <c r="K17" i="3"/>
  <c r="J17" i="3" s="1"/>
  <c r="B3" i="106"/>
  <c r="I11" i="3"/>
  <c r="I9" i="3"/>
  <c r="I121" i="3" l="1"/>
  <c r="Z166" i="3"/>
  <c r="AA166" i="3" s="1"/>
  <c r="H166" i="3" s="1"/>
  <c r="I166" i="3" s="1"/>
  <c r="I167" i="3" s="1"/>
  <c r="I6" i="3"/>
  <c r="G30" i="106"/>
  <c r="I10" i="3" s="1"/>
  <c r="K18" i="3"/>
  <c r="B10" i="106"/>
  <c r="I13" i="3" l="1"/>
  <c r="I12" i="106"/>
  <c r="K19" i="3"/>
  <c r="J19" i="3" s="1"/>
  <c r="J18" i="3"/>
  <c r="B17" i="106"/>
  <c r="H12" i="106" l="1"/>
  <c r="I13" i="106"/>
  <c r="H13" i="106" l="1"/>
  <c r="I19" i="106"/>
  <c r="K21" i="3"/>
  <c r="K22" i="3" s="1"/>
  <c r="J22" i="3" s="1"/>
  <c r="B24" i="106"/>
  <c r="J21" i="3" l="1"/>
  <c r="H19" i="106"/>
  <c r="B32" i="106"/>
  <c r="K25" i="3" l="1"/>
  <c r="I26" i="106"/>
  <c r="B39" i="106"/>
  <c r="B46" i="106" s="1"/>
  <c r="B60" i="106" s="1"/>
  <c r="B68" i="106" s="1"/>
  <c r="B77" i="106" s="1"/>
  <c r="J25" i="3" l="1"/>
  <c r="K29" i="3"/>
  <c r="I27" i="106"/>
  <c r="H27" i="106" s="1"/>
  <c r="H26" i="106"/>
  <c r="J29" i="3" l="1"/>
  <c r="K30" i="3"/>
  <c r="J30" i="3" s="1"/>
  <c r="I28" i="106"/>
  <c r="H28" i="106" s="1"/>
  <c r="K31" i="3" l="1"/>
  <c r="J31" i="3" s="1"/>
  <c r="I34" i="106"/>
  <c r="H34" i="106" s="1"/>
  <c r="K32" i="3" l="1"/>
  <c r="J32" i="3" s="1"/>
  <c r="I41" i="106"/>
  <c r="I61" i="106" s="1"/>
  <c r="H61" i="106" l="1"/>
  <c r="I62" i="106"/>
  <c r="K33" i="3"/>
  <c r="J33" i="3" s="1"/>
  <c r="H41" i="106"/>
  <c r="H62" i="106" l="1"/>
  <c r="I63" i="106"/>
  <c r="K34" i="3"/>
  <c r="J34" i="3" s="1"/>
  <c r="H63" i="106" l="1"/>
  <c r="I64" i="106"/>
  <c r="K35" i="3"/>
  <c r="J35" i="3" s="1"/>
  <c r="H64" i="106" l="1"/>
  <c r="I69" i="106"/>
  <c r="K36" i="3"/>
  <c r="J36" i="3" s="1"/>
  <c r="H69" i="106" l="1"/>
  <c r="I70" i="106"/>
  <c r="K40" i="3"/>
  <c r="J40" i="3" s="1"/>
  <c r="H70" i="106" l="1"/>
  <c r="I71" i="106"/>
  <c r="K41" i="3"/>
  <c r="J41" i="3" s="1"/>
  <c r="H71" i="106" l="1"/>
  <c r="I72" i="106"/>
  <c r="K42" i="3"/>
  <c r="J42" i="3" s="1"/>
  <c r="H72" i="106" l="1"/>
  <c r="I73" i="106"/>
  <c r="K43" i="3"/>
  <c r="J43" i="3" s="1"/>
  <c r="H73" i="106" l="1"/>
  <c r="I78" i="106"/>
  <c r="K50" i="3"/>
  <c r="J50" i="3" s="1"/>
  <c r="H78" i="106" l="1"/>
  <c r="I79" i="106"/>
  <c r="K51" i="3"/>
  <c r="J51" i="3" s="1"/>
  <c r="H79" i="106" l="1"/>
  <c r="I80" i="106"/>
  <c r="H80" i="106" s="1"/>
  <c r="K52" i="3"/>
  <c r="J52" i="3" s="1"/>
  <c r="K53" i="3" l="1"/>
  <c r="J53" i="3" s="1"/>
  <c r="K87" i="3" l="1"/>
  <c r="J87" i="3" s="1"/>
  <c r="K95" i="3" l="1"/>
  <c r="J95" i="3" s="1"/>
  <c r="K102" i="3" l="1"/>
  <c r="K103" i="3" s="1"/>
  <c r="I129" i="3"/>
  <c r="I130" i="3"/>
  <c r="I147" i="3"/>
  <c r="I148" i="3"/>
  <c r="I135" i="3"/>
  <c r="I137" i="3"/>
  <c r="I139" i="3"/>
  <c r="I144" i="3" l="1"/>
  <c r="I149" i="3"/>
  <c r="I131" i="3"/>
  <c r="J102" i="3"/>
  <c r="K104" i="3"/>
  <c r="J103" i="3"/>
  <c r="K105" i="3" l="1"/>
  <c r="J104" i="3"/>
  <c r="K106" i="3" l="1"/>
  <c r="J105" i="3"/>
  <c r="J106" i="3" l="1"/>
  <c r="K111" i="3"/>
  <c r="K112" i="3" l="1"/>
  <c r="K113" i="3" s="1"/>
  <c r="K114" i="3" s="1"/>
  <c r="K115" i="3" s="1"/>
  <c r="K116" i="3" s="1"/>
  <c r="K117" i="3" l="1"/>
  <c r="K118" i="3" l="1"/>
  <c r="J118" i="3" s="1"/>
  <c r="K119" i="3" l="1"/>
  <c r="J119" i="3" s="1"/>
  <c r="K120" i="3" l="1"/>
  <c r="K124" i="3" l="1"/>
  <c r="J124" i="3" s="1"/>
  <c r="J120" i="3"/>
  <c r="K143" i="3" l="1"/>
  <c r="K147" i="3" s="1"/>
  <c r="J147" i="3" s="1"/>
  <c r="K153" i="3" l="1"/>
  <c r="J153" i="3" s="1"/>
  <c r="K154" i="3" l="1"/>
  <c r="J154" i="3" s="1"/>
  <c r="K158" i="3" l="1"/>
  <c r="J158" i="3" s="1"/>
  <c r="K159" i="3" l="1"/>
  <c r="J159" i="3" s="1"/>
  <c r="K161" i="3" l="1"/>
  <c r="J161" i="3" s="1"/>
  <c r="K166" i="3" l="1"/>
  <c r="J166" i="3" l="1"/>
  <c r="K176" i="3" l="1"/>
  <c r="J176" i="3" s="1"/>
  <c r="K177" i="3" l="1"/>
  <c r="K178" i="3" s="1"/>
  <c r="J178" i="3" s="1"/>
  <c r="K179" i="3" l="1"/>
  <c r="J179" i="3" s="1"/>
  <c r="K180" i="3" l="1"/>
  <c r="K181" i="3" l="1"/>
  <c r="J181" i="3" s="1"/>
  <c r="K182" i="3" l="1"/>
  <c r="J182" i="3" s="1"/>
  <c r="K183" i="3" l="1"/>
  <c r="J183" i="3" s="1"/>
  <c r="I172" i="3" l="1"/>
  <c r="I171" i="3"/>
  <c r="I173" i="3" l="1"/>
</calcChain>
</file>

<file path=xl/sharedStrings.xml><?xml version="1.0" encoding="utf-8"?>
<sst xmlns="http://schemas.openxmlformats.org/spreadsheetml/2006/main" count="2191" uniqueCount="889">
  <si>
    <t>備考</t>
    <rPh sb="0" eb="2">
      <t>ビコウ</t>
    </rPh>
    <phoneticPr fontId="5"/>
  </si>
  <si>
    <t>㎡</t>
    <phoneticPr fontId="5"/>
  </si>
  <si>
    <t>細目別内訳</t>
    <rPh sb="0" eb="2">
      <t>サイモク</t>
    </rPh>
    <rPh sb="2" eb="3">
      <t>ベツ</t>
    </rPh>
    <rPh sb="3" eb="5">
      <t>ウチワケ</t>
    </rPh>
    <phoneticPr fontId="5"/>
  </si>
  <si>
    <t>名　　　　　称</t>
    <rPh sb="0" eb="7">
      <t>メイショウ</t>
    </rPh>
    <phoneticPr fontId="5"/>
  </si>
  <si>
    <t>摘　　　要</t>
    <rPh sb="0" eb="1">
      <t>チャク</t>
    </rPh>
    <rPh sb="4" eb="5">
      <t>ヨウ</t>
    </rPh>
    <phoneticPr fontId="5"/>
  </si>
  <si>
    <t>数　量</t>
    <rPh sb="0" eb="3">
      <t>スウリョウ</t>
    </rPh>
    <phoneticPr fontId="5"/>
  </si>
  <si>
    <t>単　位</t>
    <rPh sb="0" eb="3">
      <t>タンイ</t>
    </rPh>
    <phoneticPr fontId="5"/>
  </si>
  <si>
    <t>単　価</t>
    <phoneticPr fontId="5"/>
  </si>
  <si>
    <t>金　　額</t>
    <rPh sb="0" eb="4">
      <t>キンガク</t>
    </rPh>
    <phoneticPr fontId="5"/>
  </si>
  <si>
    <t>備　　　　　考</t>
    <rPh sb="0" eb="7">
      <t>ビコウ</t>
    </rPh>
    <phoneticPr fontId="5"/>
  </si>
  <si>
    <t>中科目名称</t>
    <rPh sb="0" eb="1">
      <t>チュウ</t>
    </rPh>
    <rPh sb="1" eb="3">
      <t>カモク</t>
    </rPh>
    <rPh sb="3" eb="5">
      <t>メイショウ</t>
    </rPh>
    <phoneticPr fontId="5"/>
  </si>
  <si>
    <t>式</t>
  </si>
  <si>
    <t xml:space="preserve"> 計</t>
    <rPh sb="1" eb="2">
      <t>ケイ</t>
    </rPh>
    <phoneticPr fontId="5"/>
  </si>
  <si>
    <t>ｍ</t>
  </si>
  <si>
    <t>m3</t>
  </si>
  <si>
    <t>㎡</t>
  </si>
  <si>
    <t>か所</t>
  </si>
  <si>
    <t>ｔ</t>
  </si>
  <si>
    <t>ｶﾀﾛｸﾞ</t>
    <phoneticPr fontId="5"/>
  </si>
  <si>
    <t>最低価格</t>
    <phoneticPr fontId="5"/>
  </si>
  <si>
    <t>査定率</t>
    <rPh sb="2" eb="3">
      <t>リツ</t>
    </rPh>
    <phoneticPr fontId="5"/>
  </si>
  <si>
    <t>査定後単価</t>
    <phoneticPr fontId="5"/>
  </si>
  <si>
    <t>採用値</t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</si>
  <si>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</si>
  <si>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</si>
  <si>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金　　     額</t>
    <rPh sb="0" eb="1">
      <t>キン</t>
    </rPh>
    <rPh sb="8" eb="9">
      <t>ガク</t>
    </rPh>
    <phoneticPr fontId="5"/>
  </si>
  <si>
    <t>墨出</t>
  </si>
  <si>
    <t>養生</t>
  </si>
  <si>
    <t>整理清掃後片付</t>
  </si>
  <si>
    <t>異形鉄筋</t>
  </si>
  <si>
    <t>鉄筋加工組立</t>
  </si>
  <si>
    <t>鉄筋運搬費</t>
  </si>
  <si>
    <t>普通型枠</t>
  </si>
  <si>
    <t>PU-2 15×10</t>
  </si>
  <si>
    <t>MS-2 15×10</t>
  </si>
  <si>
    <t>Ｈ形鋼</t>
  </si>
  <si>
    <t>本</t>
  </si>
  <si>
    <t>M16</t>
  </si>
  <si>
    <t>式</t>
    <rPh sb="0" eb="1">
      <t>シキ</t>
    </rPh>
    <phoneticPr fontId="5"/>
  </si>
  <si>
    <t>単価表</t>
    <rPh sb="0" eb="3">
      <t>タンカヒョウ</t>
    </rPh>
    <phoneticPr fontId="5"/>
  </si>
  <si>
    <t>直接仮設</t>
    <rPh sb="0" eb="2">
      <t>チョクセツ</t>
    </rPh>
    <rPh sb="2" eb="4">
      <t>カセツ</t>
    </rPh>
    <phoneticPr fontId="5"/>
  </si>
  <si>
    <t>計</t>
    <rPh sb="0" eb="1">
      <t>ケイ</t>
    </rPh>
    <phoneticPr fontId="5"/>
  </si>
  <si>
    <t>計</t>
    <rPh sb="0" eb="1">
      <t>ケイ</t>
    </rPh>
    <phoneticPr fontId="18"/>
  </si>
  <si>
    <t>再　　計</t>
    <rPh sb="0" eb="1">
      <t>サイ</t>
    </rPh>
    <rPh sb="3" eb="4">
      <t>ケイ</t>
    </rPh>
    <phoneticPr fontId="18"/>
  </si>
  <si>
    <t>外部足場
養生シート</t>
    <phoneticPr fontId="5"/>
  </si>
  <si>
    <t>外部足場
枠組本足場</t>
    <phoneticPr fontId="5"/>
  </si>
  <si>
    <t>外部足場
安全手摺</t>
    <phoneticPr fontId="5"/>
  </si>
  <si>
    <t>枠組足場用</t>
    <phoneticPr fontId="5"/>
  </si>
  <si>
    <t>根拠</t>
    <rPh sb="0" eb="2">
      <t>コンキョ</t>
    </rPh>
    <phoneticPr fontId="5"/>
  </si>
  <si>
    <t>単価</t>
    <rPh sb="0" eb="2">
      <t>タンカ</t>
    </rPh>
    <phoneticPr fontId="5"/>
  </si>
  <si>
    <t>－</t>
    <phoneticPr fontId="5"/>
  </si>
  <si>
    <t>－</t>
    <phoneticPr fontId="5"/>
  </si>
  <si>
    <t>－</t>
  </si>
  <si>
    <t>仕上</t>
    <rPh sb="0" eb="2">
      <t>シア</t>
    </rPh>
    <phoneticPr fontId="5"/>
  </si>
  <si>
    <t>コンクリート</t>
    <phoneticPr fontId="5"/>
  </si>
  <si>
    <t>工場溶接すみ肉6mm換算　40.2m/t</t>
  </si>
  <si>
    <t>ＥＸＰ．Ｊ金物</t>
  </si>
  <si>
    <t>－</t>
    <phoneticPr fontId="5"/>
  </si>
  <si>
    <t>－</t>
    <phoneticPr fontId="5"/>
  </si>
  <si>
    <t>－</t>
    <phoneticPr fontId="5"/>
  </si>
  <si>
    <t>－</t>
    <phoneticPr fontId="5"/>
  </si>
  <si>
    <t>－</t>
    <phoneticPr fontId="5"/>
  </si>
  <si>
    <t>－</t>
    <phoneticPr fontId="5"/>
  </si>
  <si>
    <t>－</t>
    <phoneticPr fontId="5"/>
  </si>
  <si>
    <t>－</t>
    <phoneticPr fontId="5"/>
  </si>
  <si>
    <t>鉄骨</t>
    <phoneticPr fontId="5"/>
  </si>
  <si>
    <t>SD345  D19</t>
  </si>
  <si>
    <t>捨てコンクリート</t>
    <rPh sb="0" eb="1">
      <t>ス</t>
    </rPh>
    <phoneticPr fontId="5"/>
  </si>
  <si>
    <t>埋戻し</t>
  </si>
  <si>
    <t>B種 根切土流用</t>
  </si>
  <si>
    <t>床下防湿層</t>
  </si>
  <si>
    <t>SD295A  D16</t>
  </si>
  <si>
    <t>鉄筋スクラップ控除</t>
  </si>
  <si>
    <t>ポンプ圧送</t>
  </si>
  <si>
    <t>基礎部</t>
  </si>
  <si>
    <t>－</t>
    <phoneticPr fontId="5"/>
  </si>
  <si>
    <t>－</t>
    <phoneticPr fontId="5"/>
  </si>
  <si>
    <t>－</t>
    <phoneticPr fontId="5"/>
  </si>
  <si>
    <t>－</t>
    <phoneticPr fontId="5"/>
  </si>
  <si>
    <t>－</t>
    <phoneticPr fontId="5"/>
  </si>
  <si>
    <t>－</t>
    <phoneticPr fontId="5"/>
  </si>
  <si>
    <t>－</t>
    <phoneticPr fontId="5"/>
  </si>
  <si>
    <t>－</t>
    <phoneticPr fontId="5"/>
  </si>
  <si>
    <t>Fc18 S15</t>
    <phoneticPr fontId="5"/>
  </si>
  <si>
    <t>－</t>
    <phoneticPr fontId="5"/>
  </si>
  <si>
    <t>基礎部
普通コンクリート</t>
    <rPh sb="0" eb="3">
      <t>キソブ</t>
    </rPh>
    <phoneticPr fontId="5"/>
  </si>
  <si>
    <t>Fc24 S18</t>
    <phoneticPr fontId="5"/>
  </si>
  <si>
    <t>地上部
普通コンクリート</t>
    <rPh sb="0" eb="3">
      <t>チジョウブ</t>
    </rPh>
    <phoneticPr fontId="5"/>
  </si>
  <si>
    <t>－</t>
    <phoneticPr fontId="5"/>
  </si>
  <si>
    <t>－</t>
    <phoneticPr fontId="5"/>
  </si>
  <si>
    <t>－</t>
    <phoneticPr fontId="5"/>
  </si>
  <si>
    <t>－</t>
    <phoneticPr fontId="5"/>
  </si>
  <si>
    <t>900枠 H=12m未満</t>
    <phoneticPr fontId="5"/>
  </si>
  <si>
    <t>単　価</t>
    <phoneticPr fontId="5"/>
  </si>
  <si>
    <t>ｶﾀﾛｸﾞ</t>
    <phoneticPr fontId="5"/>
  </si>
  <si>
    <t>最低価格</t>
    <phoneticPr fontId="5"/>
  </si>
  <si>
    <t>査定後単価</t>
    <phoneticPr fontId="5"/>
  </si>
  <si>
    <t>採用値</t>
    <phoneticPr fontId="5"/>
  </si>
  <si>
    <t>1式当たり</t>
    <rPh sb="1" eb="2">
      <t>シキ</t>
    </rPh>
    <rPh sb="2" eb="3">
      <t>ア</t>
    </rPh>
    <phoneticPr fontId="7"/>
  </si>
  <si>
    <t>外部仕上足場</t>
    <rPh sb="0" eb="2">
      <t>ガイブ</t>
    </rPh>
    <rPh sb="2" eb="4">
      <t>シア</t>
    </rPh>
    <rPh sb="4" eb="6">
      <t>アシバ</t>
    </rPh>
    <phoneticPr fontId="5"/>
  </si>
  <si>
    <t>内部仕上足場</t>
    <rPh sb="0" eb="2">
      <t>ナイブ</t>
    </rPh>
    <rPh sb="2" eb="4">
      <t>シア</t>
    </rPh>
    <rPh sb="4" eb="6">
      <t>アシバ</t>
    </rPh>
    <phoneticPr fontId="5"/>
  </si>
  <si>
    <t>災害防止</t>
    <rPh sb="0" eb="2">
      <t>サイガイ</t>
    </rPh>
    <rPh sb="2" eb="4">
      <t>ボウシ</t>
    </rPh>
    <phoneticPr fontId="5"/>
  </si>
  <si>
    <t>コンクリート打設手間</t>
    <rPh sb="6" eb="8">
      <t>ダセツ</t>
    </rPh>
    <rPh sb="8" eb="10">
      <t>テマ</t>
    </rPh>
    <phoneticPr fontId="5"/>
  </si>
  <si>
    <t>構造体強度補正</t>
    <phoneticPr fontId="5"/>
  </si>
  <si>
    <t>－</t>
    <phoneticPr fontId="5"/>
  </si>
  <si>
    <t>(種目別内訳)</t>
    <rPh sb="1" eb="4">
      <t>シュモクベツ</t>
    </rPh>
    <rPh sb="4" eb="6">
      <t>ウチワケショ</t>
    </rPh>
    <phoneticPr fontId="40"/>
  </si>
  <si>
    <t>名称</t>
    <rPh sb="0" eb="2">
      <t>メイショウ</t>
    </rPh>
    <phoneticPr fontId="5"/>
  </si>
  <si>
    <t>摘要</t>
    <rPh sb="0" eb="2">
      <t>テキヨウ</t>
    </rPh>
    <phoneticPr fontId="5"/>
  </si>
  <si>
    <t>金額</t>
    <rPh sb="0" eb="2">
      <t>キンガク</t>
    </rPh>
    <phoneticPr fontId="5"/>
  </si>
  <si>
    <t>Ⅰ．</t>
    <phoneticPr fontId="5"/>
  </si>
  <si>
    <t>Ａ．</t>
    <phoneticPr fontId="5"/>
  </si>
  <si>
    <t>１．</t>
    <phoneticPr fontId="5"/>
  </si>
  <si>
    <t>３．</t>
    <phoneticPr fontId="5"/>
  </si>
  <si>
    <t>鉄筋</t>
    <phoneticPr fontId="5"/>
  </si>
  <si>
    <t>４．</t>
    <phoneticPr fontId="5"/>
  </si>
  <si>
    <t>５．</t>
    <phoneticPr fontId="5"/>
  </si>
  <si>
    <t>型枠</t>
    <phoneticPr fontId="5"/>
  </si>
  <si>
    <t>６．</t>
    <phoneticPr fontId="5"/>
  </si>
  <si>
    <t>外部</t>
    <rPh sb="0" eb="2">
      <t>ガイブ</t>
    </rPh>
    <phoneticPr fontId="5"/>
  </si>
  <si>
    <t>内部</t>
    <rPh sb="0" eb="2">
      <t>ナイブ</t>
    </rPh>
    <phoneticPr fontId="5"/>
  </si>
  <si>
    <t>11．</t>
    <phoneticPr fontId="5"/>
  </si>
  <si>
    <t>１．</t>
    <phoneticPr fontId="5"/>
  </si>
  <si>
    <t>２．</t>
    <phoneticPr fontId="5"/>
  </si>
  <si>
    <t>単　価</t>
    <phoneticPr fontId="5"/>
  </si>
  <si>
    <t xml:space="preserve">
遣り方</t>
    <phoneticPr fontId="5"/>
  </si>
  <si>
    <t>墨出</t>
    <phoneticPr fontId="5"/>
  </si>
  <si>
    <t>根切り</t>
    <phoneticPr fontId="5"/>
  </si>
  <si>
    <t>m3</t>
    <phoneticPr fontId="5"/>
  </si>
  <si>
    <t>床付け</t>
    <phoneticPr fontId="5"/>
  </si>
  <si>
    <t>B種 根切土流用</t>
    <phoneticPr fontId="5"/>
  </si>
  <si>
    <t>盛土</t>
    <phoneticPr fontId="5"/>
  </si>
  <si>
    <t>砕石地業</t>
    <phoneticPr fontId="5"/>
  </si>
  <si>
    <t>ｽﾗﾌﾞ下 t=100 再生ｸﾗｯｼｬﾗﾝ</t>
    <phoneticPr fontId="5"/>
  </si>
  <si>
    <t>ﾎﾟﾘｴﾁﾚﾝﾌｨﾙﾑ t=0.15</t>
    <phoneticPr fontId="5"/>
  </si>
  <si>
    <t>異形鉄筋</t>
    <phoneticPr fontId="5"/>
  </si>
  <si>
    <t>SD295A  D10</t>
    <phoneticPr fontId="5"/>
  </si>
  <si>
    <t>SD295A  D13</t>
    <phoneticPr fontId="5"/>
  </si>
  <si>
    <t>ｔ</t>
    <phoneticPr fontId="5"/>
  </si>
  <si>
    <t>直接仮設</t>
    <phoneticPr fontId="5"/>
  </si>
  <si>
    <t>土工</t>
    <phoneticPr fontId="5"/>
  </si>
  <si>
    <t>摘　　　　　　　　　　　　要</t>
    <rPh sb="0" eb="1">
      <t>ツム</t>
    </rPh>
    <rPh sb="13" eb="14">
      <t>ヨウ</t>
    </rPh>
    <phoneticPr fontId="5"/>
  </si>
  <si>
    <t>Ⅰ．</t>
    <phoneticPr fontId="5"/>
  </si>
  <si>
    <t>（2）</t>
    <phoneticPr fontId="5"/>
  </si>
  <si>
    <t>７．</t>
    <phoneticPr fontId="5"/>
  </si>
  <si>
    <t>防水</t>
    <phoneticPr fontId="5"/>
  </si>
  <si>
    <t>外部</t>
    <phoneticPr fontId="5"/>
  </si>
  <si>
    <t>（1）</t>
    <phoneticPr fontId="5"/>
  </si>
  <si>
    <t>内部</t>
    <rPh sb="0" eb="1">
      <t>ナイ</t>
    </rPh>
    <phoneticPr fontId="5"/>
  </si>
  <si>
    <t>８．</t>
    <phoneticPr fontId="5"/>
  </si>
  <si>
    <t>屋根及び樋</t>
    <phoneticPr fontId="5"/>
  </si>
  <si>
    <t>（1）</t>
    <phoneticPr fontId="5"/>
  </si>
  <si>
    <t>９．</t>
    <phoneticPr fontId="5"/>
  </si>
  <si>
    <t>金属</t>
    <phoneticPr fontId="5"/>
  </si>
  <si>
    <t>10.</t>
    <phoneticPr fontId="5"/>
  </si>
  <si>
    <t>左官</t>
    <phoneticPr fontId="5"/>
  </si>
  <si>
    <t>（1）</t>
    <phoneticPr fontId="5"/>
  </si>
  <si>
    <t>外部</t>
    <phoneticPr fontId="5"/>
  </si>
  <si>
    <t>塗装</t>
    <phoneticPr fontId="5"/>
  </si>
  <si>
    <t>（2）</t>
    <phoneticPr fontId="5"/>
  </si>
  <si>
    <t>内外装</t>
    <phoneticPr fontId="5"/>
  </si>
  <si>
    <t>４．</t>
  </si>
  <si>
    <t>５．</t>
  </si>
  <si>
    <t>６．</t>
  </si>
  <si>
    <t>７．</t>
  </si>
  <si>
    <t>科目名称</t>
    <rPh sb="0" eb="1">
      <t>カ</t>
    </rPh>
    <rPh sb="1" eb="2">
      <t>メ</t>
    </rPh>
    <rPh sb="2" eb="3">
      <t>ナ</t>
    </rPh>
    <rPh sb="3" eb="4">
      <t>ショウ</t>
    </rPh>
    <phoneticPr fontId="5"/>
  </si>
  <si>
    <t>８．</t>
  </si>
  <si>
    <t>建築工事　</t>
    <phoneticPr fontId="5"/>
  </si>
  <si>
    <t>躯体</t>
    <rPh sb="0" eb="2">
      <t>クタイ</t>
    </rPh>
    <phoneticPr fontId="5"/>
  </si>
  <si>
    <t>900枠 H=22m未満</t>
    <phoneticPr fontId="5"/>
  </si>
  <si>
    <t>防音シート</t>
    <rPh sb="0" eb="2">
      <t>ボウオン</t>
    </rPh>
    <phoneticPr fontId="5"/>
  </si>
  <si>
    <t>別紙明細-1</t>
    <rPh sb="0" eb="2">
      <t>ベッシ</t>
    </rPh>
    <rPh sb="2" eb="4">
      <t>メイサイ</t>
    </rPh>
    <phoneticPr fontId="5"/>
  </si>
  <si>
    <t>別紙明細-2</t>
    <rPh sb="0" eb="2">
      <t>ベッシ</t>
    </rPh>
    <rPh sb="2" eb="4">
      <t>メイサイ</t>
    </rPh>
    <phoneticPr fontId="5"/>
  </si>
  <si>
    <t>別紙明細-3</t>
    <rPh sb="0" eb="2">
      <t>ベッシ</t>
    </rPh>
    <rPh sb="2" eb="4">
      <t>メイサイ</t>
    </rPh>
    <phoneticPr fontId="5"/>
  </si>
  <si>
    <t>別紙明細-4</t>
    <rPh sb="0" eb="2">
      <t>ベッシ</t>
    </rPh>
    <rPh sb="2" eb="4">
      <t>メイサイ</t>
    </rPh>
    <phoneticPr fontId="5"/>
  </si>
  <si>
    <t>別紙明細-5</t>
    <rPh sb="0" eb="2">
      <t>ベッシ</t>
    </rPh>
    <rPh sb="2" eb="4">
      <t>メイサイ</t>
    </rPh>
    <phoneticPr fontId="5"/>
  </si>
  <si>
    <t>別紙明細-6</t>
    <rPh sb="0" eb="2">
      <t>ベッシ</t>
    </rPh>
    <rPh sb="2" eb="4">
      <t>メイサイ</t>
    </rPh>
    <phoneticPr fontId="5"/>
  </si>
  <si>
    <t>別紙明細-7</t>
    <rPh sb="0" eb="2">
      <t>ベッシ</t>
    </rPh>
    <rPh sb="2" eb="4">
      <t>メイサイ</t>
    </rPh>
    <phoneticPr fontId="5"/>
  </si>
  <si>
    <t>t=1.5(絶縁工法)　硬質ポリスチレンフォーム t=40共</t>
    <rPh sb="6" eb="8">
      <t>ゼツエン</t>
    </rPh>
    <rPh sb="8" eb="10">
      <t>コウホウ</t>
    </rPh>
    <rPh sb="12" eb="14">
      <t>コウシツ</t>
    </rPh>
    <phoneticPr fontId="5"/>
  </si>
  <si>
    <t>t=1.5(絶縁工法)　硬質ポリスチレンフォーム t=20共</t>
    <rPh sb="6" eb="8">
      <t>ゼツエン</t>
    </rPh>
    <rPh sb="8" eb="10">
      <t>コウホウ</t>
    </rPh>
    <rPh sb="12" eb="14">
      <t>コウシツ</t>
    </rPh>
    <phoneticPr fontId="5"/>
  </si>
  <si>
    <t>t=1.5(密着工法)</t>
    <rPh sb="6" eb="8">
      <t>ミッチャク</t>
    </rPh>
    <rPh sb="8" eb="10">
      <t>コウホウ</t>
    </rPh>
    <phoneticPr fontId="5"/>
  </si>
  <si>
    <t>屋根立上り
硬質木片セメント板</t>
    <rPh sb="2" eb="3">
      <t>タ</t>
    </rPh>
    <rPh sb="3" eb="4">
      <t>ア</t>
    </rPh>
    <rPh sb="6" eb="8">
      <t>コウシツ</t>
    </rPh>
    <rPh sb="8" eb="9">
      <t>モク</t>
    </rPh>
    <rPh sb="9" eb="10">
      <t>カタ</t>
    </rPh>
    <rPh sb="14" eb="15">
      <t>イタ</t>
    </rPh>
    <phoneticPr fontId="5"/>
  </si>
  <si>
    <t>t=25</t>
    <phoneticPr fontId="5"/>
  </si>
  <si>
    <t>㎡</t>
    <phoneticPr fontId="5"/>
  </si>
  <si>
    <t>屋根立上り面
塩ビ被覆鋼板</t>
    <rPh sb="2" eb="3">
      <t>タ</t>
    </rPh>
    <rPh sb="3" eb="4">
      <t>ア</t>
    </rPh>
    <rPh sb="5" eb="6">
      <t>メン</t>
    </rPh>
    <rPh sb="7" eb="8">
      <t>エン</t>
    </rPh>
    <rPh sb="9" eb="11">
      <t>ヒフク</t>
    </rPh>
    <rPh sb="11" eb="13">
      <t>コウハン</t>
    </rPh>
    <phoneticPr fontId="5"/>
  </si>
  <si>
    <t>屋根
ルーフドレイン</t>
    <rPh sb="0" eb="2">
      <t>ヤネ</t>
    </rPh>
    <phoneticPr fontId="5"/>
  </si>
  <si>
    <t>鋳鉄製ルーフドレイン　横引き型φ100</t>
    <rPh sb="0" eb="2">
      <t>チュウテツ</t>
    </rPh>
    <rPh sb="2" eb="3">
      <t>セイ</t>
    </rPh>
    <rPh sb="11" eb="12">
      <t>ヨコ</t>
    </rPh>
    <rPh sb="12" eb="13">
      <t>ヒ</t>
    </rPh>
    <rPh sb="14" eb="15">
      <t>カタ</t>
    </rPh>
    <phoneticPr fontId="5"/>
  </si>
  <si>
    <t>ヵ所</t>
    <rPh sb="1" eb="2">
      <t>ショ</t>
    </rPh>
    <phoneticPr fontId="5"/>
  </si>
  <si>
    <t>笠木
既製アルミ笠木</t>
    <rPh sb="3" eb="5">
      <t>キセイ</t>
    </rPh>
    <rPh sb="8" eb="10">
      <t>カサギ</t>
    </rPh>
    <phoneticPr fontId="5"/>
  </si>
  <si>
    <t>W=275(ｽﾃﾝｶﾗｰ)　捨て笠木ガルバリウム鋼板t=0.4加工共</t>
    <rPh sb="14" eb="15">
      <t>ス</t>
    </rPh>
    <rPh sb="16" eb="18">
      <t>カサキ</t>
    </rPh>
    <rPh sb="24" eb="26">
      <t>コウハン</t>
    </rPh>
    <rPh sb="31" eb="33">
      <t>カコウ</t>
    </rPh>
    <rPh sb="33" eb="34">
      <t>トモ</t>
    </rPh>
    <phoneticPr fontId="5"/>
  </si>
  <si>
    <t>笠木
既製アルミ笠木コーナー役物</t>
    <rPh sb="3" eb="5">
      <t>キセイ</t>
    </rPh>
    <rPh sb="8" eb="10">
      <t>カサギ</t>
    </rPh>
    <rPh sb="14" eb="15">
      <t>ヤク</t>
    </rPh>
    <rPh sb="15" eb="16">
      <t>モノ</t>
    </rPh>
    <phoneticPr fontId="5"/>
  </si>
  <si>
    <t>根廻り打継目地・誘発目地
シーリング</t>
    <rPh sb="0" eb="1">
      <t>ネ</t>
    </rPh>
    <rPh sb="1" eb="2">
      <t>マワ</t>
    </rPh>
    <rPh sb="8" eb="10">
      <t>ユウハツ</t>
    </rPh>
    <rPh sb="10" eb="12">
      <t>メジ</t>
    </rPh>
    <phoneticPr fontId="5"/>
  </si>
  <si>
    <t>水切り取合い　　　　　　　　　　　　　　　　　　　　　　　　　　　　　　　　　　　　　　　　　　　　　　　金物見切りシーリング</t>
    <rPh sb="0" eb="1">
      <t>ミズ</t>
    </rPh>
    <rPh sb="1" eb="2">
      <t>キ</t>
    </rPh>
    <rPh sb="3" eb="4">
      <t>ト</t>
    </rPh>
    <rPh sb="4" eb="5">
      <t>ア</t>
    </rPh>
    <rPh sb="53" eb="55">
      <t>カナモノ</t>
    </rPh>
    <rPh sb="55" eb="57">
      <t>ミキ</t>
    </rPh>
    <phoneticPr fontId="5"/>
  </si>
  <si>
    <t>屋根ＥＸＰ．Ｊ取合い　　　　　　　　　　　　　　　　　　　　　　　　　　　　　　　　　　　　　　　　　　　　　　　金物見切りシーリング</t>
    <rPh sb="0" eb="2">
      <t>ヤネ</t>
    </rPh>
    <rPh sb="7" eb="8">
      <t>ト</t>
    </rPh>
    <rPh sb="8" eb="9">
      <t>ア</t>
    </rPh>
    <rPh sb="57" eb="59">
      <t>カナモノ</t>
    </rPh>
    <rPh sb="59" eb="61">
      <t>ミキ</t>
    </rPh>
    <phoneticPr fontId="5"/>
  </si>
  <si>
    <t>ＥＶピット　　　　　　　　　　　　　　　　　　　　　　　　　　　　　　　　　　　　　　　　　浸透性塗膜防水</t>
    <rPh sb="46" eb="49">
      <t>シントウセイ</t>
    </rPh>
    <rPh sb="49" eb="51">
      <t>トマク</t>
    </rPh>
    <rPh sb="51" eb="53">
      <t>ボウスイ</t>
    </rPh>
    <phoneticPr fontId="5"/>
  </si>
  <si>
    <t>アルミ製バンドレス竪樋</t>
    <rPh sb="3" eb="4">
      <t>セイ</t>
    </rPh>
    <rPh sb="9" eb="11">
      <t>タテトイ</t>
    </rPh>
    <phoneticPr fontId="5"/>
  </si>
  <si>
    <t>φ100</t>
    <phoneticPr fontId="5"/>
  </si>
  <si>
    <t>ｍ</t>
    <phoneticPr fontId="5"/>
  </si>
  <si>
    <t>ＥＸＰ．Ｊ金物</t>
    <phoneticPr fontId="5"/>
  </si>
  <si>
    <t>W425×H100 屋根-外壁</t>
    <rPh sb="13" eb="15">
      <t>ガイヘキ</t>
    </rPh>
    <phoneticPr fontId="5"/>
  </si>
  <si>
    <t>ｱﾙﾐ製 B-1 ｸﾘｱﾗﾝｽ150
AHR1-1050(耐火1H)</t>
    <phoneticPr fontId="5"/>
  </si>
  <si>
    <t>W270 外壁-外壁</t>
    <rPh sb="5" eb="7">
      <t>ガイヘキ</t>
    </rPh>
    <phoneticPr fontId="5"/>
  </si>
  <si>
    <t>ｱﾙﾐ製 B-1 ｸﾘｱﾗﾝｽ150
AHR2-625(耐火1H)</t>
    <phoneticPr fontId="5"/>
  </si>
  <si>
    <t>W211 外壁ｺｰﾅｰ</t>
    <phoneticPr fontId="5"/>
  </si>
  <si>
    <t>ｱﾙﾐ製 B-1 ｸﾘｱﾗﾝｽ150
AVO2-20(耐火1H)</t>
    <phoneticPr fontId="5"/>
  </si>
  <si>
    <t>腰水切り
アルミ水切り</t>
    <rPh sb="0" eb="1">
      <t>コシ</t>
    </rPh>
    <rPh sb="1" eb="2">
      <t>ミズ</t>
    </rPh>
    <rPh sb="2" eb="3">
      <t>キ</t>
    </rPh>
    <rPh sb="8" eb="9">
      <t>ミズ</t>
    </rPh>
    <rPh sb="9" eb="10">
      <t>キ</t>
    </rPh>
    <phoneticPr fontId="5"/>
  </si>
  <si>
    <t>ｔ=1.5 フッ素樹脂焼付塗装</t>
    <rPh sb="8" eb="9">
      <t>ソ</t>
    </rPh>
    <rPh sb="9" eb="11">
      <t>ジュシ</t>
    </rPh>
    <rPh sb="11" eb="12">
      <t>ヤ</t>
    </rPh>
    <rPh sb="12" eb="13">
      <t>ツ</t>
    </rPh>
    <rPh sb="13" eb="15">
      <t>トソウ</t>
    </rPh>
    <phoneticPr fontId="5"/>
  </si>
  <si>
    <t>ｍ</t>
    <phoneticPr fontId="5"/>
  </si>
  <si>
    <t>軽量鉄骨壁下地</t>
    <rPh sb="0" eb="2">
      <t>ケイリョウ</t>
    </rPh>
    <rPh sb="2" eb="4">
      <t>テッコツ</t>
    </rPh>
    <rPh sb="4" eb="5">
      <t>カベ</t>
    </rPh>
    <rPh sb="5" eb="7">
      <t>シタジ</t>
    </rPh>
    <phoneticPr fontId="5"/>
  </si>
  <si>
    <t>スタッド65@450</t>
    <phoneticPr fontId="5"/>
  </si>
  <si>
    <t>㎡</t>
    <phoneticPr fontId="5"/>
  </si>
  <si>
    <t>ステンレス巾木</t>
    <rPh sb="5" eb="7">
      <t>ハバキ</t>
    </rPh>
    <phoneticPr fontId="5"/>
  </si>
  <si>
    <t>t=1.5 H=75 HL</t>
    <phoneticPr fontId="5"/>
  </si>
  <si>
    <t>腰水切り廻り　　　　　　　　　　　　　　　　　　　　　　　　　　　　　　　　　　　　　防水モルタル充填</t>
    <rPh sb="0" eb="1">
      <t>コシ</t>
    </rPh>
    <rPh sb="1" eb="2">
      <t>ミズ</t>
    </rPh>
    <rPh sb="2" eb="3">
      <t>キ</t>
    </rPh>
    <rPh sb="43" eb="45">
      <t>ボウスイ</t>
    </rPh>
    <rPh sb="49" eb="51">
      <t>ジュウテン</t>
    </rPh>
    <phoneticPr fontId="5"/>
  </si>
  <si>
    <t>ＥＶピット床
防水モルタル金こて</t>
    <rPh sb="5" eb="6">
      <t>ユカ</t>
    </rPh>
    <rPh sb="7" eb="9">
      <t>ボウスイ</t>
    </rPh>
    <rPh sb="13" eb="14">
      <t>カナ</t>
    </rPh>
    <phoneticPr fontId="5"/>
  </si>
  <si>
    <t>ＥＶピット壁
コンクリート打放し補修</t>
    <rPh sb="5" eb="6">
      <t>カベ</t>
    </rPh>
    <rPh sb="13" eb="14">
      <t>ウ</t>
    </rPh>
    <rPh sb="14" eb="15">
      <t>ハナ</t>
    </rPh>
    <rPh sb="16" eb="18">
      <t>ホシュウ</t>
    </rPh>
    <phoneticPr fontId="5"/>
  </si>
  <si>
    <t>塗膜防水下</t>
    <rPh sb="0" eb="2">
      <t>トマク</t>
    </rPh>
    <rPh sb="2" eb="4">
      <t>ボウスイ</t>
    </rPh>
    <phoneticPr fontId="5"/>
  </si>
  <si>
    <t>t=30　塗膜防水下</t>
    <rPh sb="5" eb="7">
      <t>トマク</t>
    </rPh>
    <rPh sb="7" eb="9">
      <t>ボウスイ</t>
    </rPh>
    <rPh sb="9" eb="10">
      <t>シタ</t>
    </rPh>
    <phoneticPr fontId="5"/>
  </si>
  <si>
    <t>壁　　　　　　　　　　　　　　　　　　　　　　　　　　　　　　　　　　　　　　　　　　　　　　　内装薄塗材</t>
    <rPh sb="0" eb="1">
      <t>カベ</t>
    </rPh>
    <rPh sb="48" eb="50">
      <t>ナイソウ</t>
    </rPh>
    <rPh sb="50" eb="51">
      <t>ウス</t>
    </rPh>
    <rPh sb="51" eb="52">
      <t>ヌリ</t>
    </rPh>
    <rPh sb="52" eb="53">
      <t>ザイ</t>
    </rPh>
    <phoneticPr fontId="5"/>
  </si>
  <si>
    <t>ボード面</t>
    <rPh sb="3" eb="4">
      <t>メン</t>
    </rPh>
    <phoneticPr fontId="5"/>
  </si>
  <si>
    <t>壁　　　　　　　　　　　　　　　　　　　　　　　　　　　　　　　　　　　　　　　　　　　　　　　複層塗材Ｅ</t>
    <rPh sb="0" eb="1">
      <t>カベ</t>
    </rPh>
    <rPh sb="48" eb="50">
      <t>フクソウ</t>
    </rPh>
    <rPh sb="50" eb="51">
      <t>ヌリ</t>
    </rPh>
    <rPh sb="51" eb="52">
      <t>ザイ</t>
    </rPh>
    <phoneticPr fontId="5"/>
  </si>
  <si>
    <t>ジョリパッド　ボード面</t>
    <rPh sb="10" eb="11">
      <t>メン</t>
    </rPh>
    <phoneticPr fontId="5"/>
  </si>
  <si>
    <t>根廻り　　　　　　　　　　　　　　　　　　　　　　　　　　　　　　　　　　　　　　　　　　　　　　カラークリア塗装</t>
    <rPh sb="0" eb="1">
      <t>ネ</t>
    </rPh>
    <rPh sb="1" eb="2">
      <t>マワ</t>
    </rPh>
    <rPh sb="55" eb="57">
      <t>トソウ</t>
    </rPh>
    <phoneticPr fontId="5"/>
  </si>
  <si>
    <t>左官面</t>
    <rPh sb="0" eb="2">
      <t>サカン</t>
    </rPh>
    <rPh sb="2" eb="3">
      <t>メン</t>
    </rPh>
    <phoneticPr fontId="5"/>
  </si>
  <si>
    <t>外壁　　　　　　　　　　　　　　　　　　　　　　　　　　　　　　　　　　　　　　　　　　　　　　　　　　　　　　　　　　　　　　　　押出成形セメント板</t>
    <rPh sb="0" eb="2">
      <t>ガイヘキ</t>
    </rPh>
    <rPh sb="66" eb="67">
      <t>オ</t>
    </rPh>
    <rPh sb="67" eb="68">
      <t>ダ</t>
    </rPh>
    <rPh sb="68" eb="70">
      <t>セイケイ</t>
    </rPh>
    <rPh sb="74" eb="75">
      <t>イタ</t>
    </rPh>
    <phoneticPr fontId="5"/>
  </si>
  <si>
    <t>外壁　　　　　　　　　　　　　　　　　　　　　　　　　　　　　　　　　　　　　　　　　　　　　　　　　　　　　　　　　　　　　　　　押出成形セメント板コーナー材</t>
    <rPh sb="0" eb="2">
      <t>ガイヘキ</t>
    </rPh>
    <rPh sb="66" eb="67">
      <t>オ</t>
    </rPh>
    <rPh sb="67" eb="68">
      <t>ダ</t>
    </rPh>
    <rPh sb="68" eb="70">
      <t>セイケイ</t>
    </rPh>
    <rPh sb="74" eb="75">
      <t>イタ</t>
    </rPh>
    <rPh sb="79" eb="80">
      <t>ザイ</t>
    </rPh>
    <phoneticPr fontId="5"/>
  </si>
  <si>
    <t>ｍ</t>
    <phoneticPr fontId="5"/>
  </si>
  <si>
    <t>巾木
ビニル巾木</t>
    <rPh sb="0" eb="2">
      <t>ハバキ</t>
    </rPh>
    <rPh sb="6" eb="8">
      <t>ハバキ</t>
    </rPh>
    <phoneticPr fontId="5"/>
  </si>
  <si>
    <t>H=60</t>
    <phoneticPr fontId="5"/>
  </si>
  <si>
    <t>耐火間仕切り壁　　　　　　　　　　　　　　　　　　　　　　　　　　　　　　　　　　　　　　　　　　　　　　　　　　　　　　　　　　　　　　　　　　　　　　強化せっこうボード</t>
    <rPh sb="0" eb="2">
      <t>タイカ</t>
    </rPh>
    <rPh sb="2" eb="5">
      <t>マジキ</t>
    </rPh>
    <rPh sb="6" eb="7">
      <t>カベ</t>
    </rPh>
    <rPh sb="77" eb="79">
      <t>キョウカ</t>
    </rPh>
    <phoneticPr fontId="5"/>
  </si>
  <si>
    <t>t=21+21（片面二重張り）</t>
    <rPh sb="8" eb="10">
      <t>カタメン</t>
    </rPh>
    <rPh sb="10" eb="12">
      <t>ニジュウ</t>
    </rPh>
    <rPh sb="12" eb="13">
      <t>ハ</t>
    </rPh>
    <phoneticPr fontId="5"/>
  </si>
  <si>
    <t>壁　　　　　　　　　　　　　　　　　　　　　　　　　　　　　　　　　　　　　　　　　　　　　　　　　　　　　　　　　　　　　　　　　　　　　　せっこうボード</t>
    <rPh sb="0" eb="1">
      <t>カベ</t>
    </rPh>
    <phoneticPr fontId="5"/>
  </si>
  <si>
    <t>t=12.5</t>
    <phoneticPr fontId="5"/>
  </si>
  <si>
    <t>壁
グラスウール充填</t>
    <rPh sb="0" eb="1">
      <t>カベ</t>
    </rPh>
    <rPh sb="8" eb="10">
      <t>ジュウテン</t>
    </rPh>
    <phoneticPr fontId="5"/>
  </si>
  <si>
    <t>t=50　（24K）</t>
    <phoneticPr fontId="5"/>
  </si>
  <si>
    <t>㎡</t>
    <phoneticPr fontId="5"/>
  </si>
  <si>
    <t>耐火間仕切り壁隙間　　　　　　　　　　　　　　　　　　　　　　　　　　　　　　　　　　　　　　ロックウール充填</t>
    <rPh sb="0" eb="2">
      <t>タイカ</t>
    </rPh>
    <rPh sb="2" eb="5">
      <t>マジキ</t>
    </rPh>
    <rPh sb="6" eb="7">
      <t>カベ</t>
    </rPh>
    <rPh sb="7" eb="9">
      <t>スキマ</t>
    </rPh>
    <rPh sb="53" eb="55">
      <t>ジュウテン</t>
    </rPh>
    <phoneticPr fontId="5"/>
  </si>
  <si>
    <t>1時間耐火</t>
    <rPh sb="1" eb="3">
      <t>ジカン</t>
    </rPh>
    <rPh sb="3" eb="5">
      <t>タイカ</t>
    </rPh>
    <phoneticPr fontId="5"/>
  </si>
  <si>
    <t>外壁裏　　　　　　　　　　　　　　　　　　　　　　　　　　　　　　　　　　　　　　　　　　　　　　　　ロックウール吹付</t>
    <rPh sb="0" eb="2">
      <t>ガイヘキ</t>
    </rPh>
    <rPh sb="2" eb="3">
      <t>ウラ</t>
    </rPh>
    <rPh sb="57" eb="59">
      <t>フキツケ</t>
    </rPh>
    <phoneticPr fontId="5"/>
  </si>
  <si>
    <t>t=20 1時間耐火</t>
    <rPh sb="6" eb="8">
      <t>ジカン</t>
    </rPh>
    <rPh sb="8" eb="10">
      <t>タイカ</t>
    </rPh>
    <phoneticPr fontId="5"/>
  </si>
  <si>
    <t>㎡</t>
    <phoneticPr fontId="5"/>
  </si>
  <si>
    <t>鉄骨面耐火被覆　　　　　　　　　　　　　　　　　　　　　　　　　　　　　　　　　　　　　　　　　　　　　　　　ロックウール吹付</t>
    <rPh sb="0" eb="2">
      <t>テッコツ</t>
    </rPh>
    <rPh sb="2" eb="3">
      <t>メン</t>
    </rPh>
    <rPh sb="3" eb="5">
      <t>タイカ</t>
    </rPh>
    <rPh sb="5" eb="7">
      <t>ヒフク</t>
    </rPh>
    <rPh sb="61" eb="63">
      <t>フキツケ</t>
    </rPh>
    <phoneticPr fontId="5"/>
  </si>
  <si>
    <t>t=25 1時間耐火</t>
    <rPh sb="6" eb="8">
      <t>ジカン</t>
    </rPh>
    <rPh sb="8" eb="10">
      <t>タイカ</t>
    </rPh>
    <phoneticPr fontId="5"/>
  </si>
  <si>
    <t>ＥＶ乗り場扉
ダイノックフィルム貼り</t>
    <rPh sb="2" eb="3">
      <t>ノ</t>
    </rPh>
    <rPh sb="4" eb="5">
      <t>バ</t>
    </rPh>
    <rPh sb="5" eb="6">
      <t>トビラ</t>
    </rPh>
    <rPh sb="16" eb="17">
      <t>ハ</t>
    </rPh>
    <phoneticPr fontId="5"/>
  </si>
  <si>
    <t>12．</t>
    <phoneticPr fontId="5"/>
  </si>
  <si>
    <t>発生材処理</t>
    <rPh sb="0" eb="3">
      <t>ハッセイザイ</t>
    </rPh>
    <rPh sb="3" eb="5">
      <t>ショリ</t>
    </rPh>
    <phoneticPr fontId="5"/>
  </si>
  <si>
    <t>W211 外壁-天井</t>
    <rPh sb="5" eb="7">
      <t>ガイヘキ</t>
    </rPh>
    <rPh sb="8" eb="10">
      <t>テンジョウ</t>
    </rPh>
    <phoneticPr fontId="5"/>
  </si>
  <si>
    <t>建設物価
2020年 8月</t>
    <rPh sb="9" eb="10">
      <t>ネン</t>
    </rPh>
    <rPh sb="12" eb="13">
      <t>ガツ</t>
    </rPh>
    <phoneticPr fontId="1"/>
  </si>
  <si>
    <t>積算資料
2020年 8月</t>
    <rPh sb="0" eb="2">
      <t>セキサン</t>
    </rPh>
    <rPh sb="2" eb="4">
      <t>シリョウ</t>
    </rPh>
    <rPh sb="9" eb="10">
      <t>ネン</t>
    </rPh>
    <rPh sb="12" eb="13">
      <t>ガツ</t>
    </rPh>
    <phoneticPr fontId="1"/>
  </si>
  <si>
    <t>建築コスト情報
2020 夏</t>
    <rPh sb="13" eb="14">
      <t>ナツ</t>
    </rPh>
    <phoneticPr fontId="1"/>
  </si>
  <si>
    <t>建築施工単価
2020年 夏</t>
    <rPh sb="11" eb="12">
      <t>ネン</t>
    </rPh>
    <rPh sb="13" eb="14">
      <t>ナツ</t>
    </rPh>
    <phoneticPr fontId="1"/>
  </si>
  <si>
    <t>建設物価
2020年 8月</t>
    <rPh sb="9" eb="10">
      <t>ネン</t>
    </rPh>
    <rPh sb="12" eb="13">
      <t>ガツ</t>
    </rPh>
    <phoneticPr fontId="2"/>
  </si>
  <si>
    <t>積算資料
2020年 8月</t>
    <rPh sb="0" eb="2">
      <t>セキサン</t>
    </rPh>
    <rPh sb="2" eb="4">
      <t>シリョウ</t>
    </rPh>
    <rPh sb="9" eb="10">
      <t>ネン</t>
    </rPh>
    <rPh sb="12" eb="13">
      <t>ガツ</t>
    </rPh>
    <phoneticPr fontId="2"/>
  </si>
  <si>
    <t>建築コスト情報
2020年 夏</t>
    <rPh sb="12" eb="13">
      <t>ネン</t>
    </rPh>
    <rPh sb="14" eb="15">
      <t>ナツ</t>
    </rPh>
    <phoneticPr fontId="2"/>
  </si>
  <si>
    <t>建築施工単価
2020年 夏</t>
    <rPh sb="11" eb="12">
      <t>ネン</t>
    </rPh>
    <rPh sb="13" eb="14">
      <t>ナツ</t>
    </rPh>
    <phoneticPr fontId="2"/>
  </si>
  <si>
    <t>市24</t>
    <rPh sb="0" eb="1">
      <t>シ</t>
    </rPh>
    <phoneticPr fontId="5"/>
  </si>
  <si>
    <t>見積比較表</t>
    <rPh sb="0" eb="2">
      <t>ミツモリ</t>
    </rPh>
    <rPh sb="2" eb="4">
      <t>ヒカク</t>
    </rPh>
    <rPh sb="4" eb="5">
      <t>ヒョウ</t>
    </rPh>
    <phoneticPr fontId="5"/>
  </si>
  <si>
    <t>市26</t>
    <rPh sb="0" eb="1">
      <t>シ</t>
    </rPh>
    <phoneticPr fontId="5"/>
  </si>
  <si>
    <t>市28</t>
    <rPh sb="0" eb="1">
      <t>シ</t>
    </rPh>
    <phoneticPr fontId="5"/>
  </si>
  <si>
    <t>平面・立上り面</t>
    <rPh sb="0" eb="2">
      <t>ヘイメン</t>
    </rPh>
    <rPh sb="3" eb="4">
      <t>タ</t>
    </rPh>
    <rPh sb="4" eb="5">
      <t>ア</t>
    </rPh>
    <rPh sb="6" eb="7">
      <t>メン</t>
    </rPh>
    <phoneticPr fontId="5"/>
  </si>
  <si>
    <t>t</t>
    <phoneticPr fontId="5"/>
  </si>
  <si>
    <t>根廻り
塗装合板型枠打ち放し</t>
    <rPh sb="0" eb="1">
      <t>ネ</t>
    </rPh>
    <rPh sb="1" eb="2">
      <t>マワ</t>
    </rPh>
    <rPh sb="4" eb="6">
      <t>トソウ</t>
    </rPh>
    <rPh sb="6" eb="8">
      <t>ゴウバン</t>
    </rPh>
    <rPh sb="8" eb="10">
      <t>カタワク</t>
    </rPh>
    <rPh sb="10" eb="11">
      <t>ウ</t>
    </rPh>
    <rPh sb="12" eb="13">
      <t>ハナ</t>
    </rPh>
    <phoneticPr fontId="5"/>
  </si>
  <si>
    <t>ヶ所</t>
    <rPh sb="1" eb="2">
      <t>ショ</t>
    </rPh>
    <phoneticPr fontId="5"/>
  </si>
  <si>
    <t>回</t>
    <rPh sb="0" eb="1">
      <t>カイ</t>
    </rPh>
    <phoneticPr fontId="5"/>
  </si>
  <si>
    <t>場外</t>
    <rPh sb="0" eb="2">
      <t>ジョウガイ</t>
    </rPh>
    <phoneticPr fontId="5"/>
  </si>
  <si>
    <t>つぼ･布掘り</t>
    <phoneticPr fontId="5"/>
  </si>
  <si>
    <t>見積比較表</t>
    <rPh sb="0" eb="2">
      <t>ミツモリ</t>
    </rPh>
    <rPh sb="2" eb="4">
      <t>ヒカク</t>
    </rPh>
    <rPh sb="4" eb="5">
      <t>ヒョウ</t>
    </rPh>
    <phoneticPr fontId="5"/>
  </si>
  <si>
    <t>地盤改良</t>
    <rPh sb="0" eb="2">
      <t>ジバン</t>
    </rPh>
    <rPh sb="2" eb="4">
      <t>カイリョウ</t>
    </rPh>
    <phoneticPr fontId="5"/>
  </si>
  <si>
    <t>エルマッドS工法</t>
    <rPh sb="6" eb="8">
      <t>コウホウ</t>
    </rPh>
    <phoneticPr fontId="5"/>
  </si>
  <si>
    <t>建設発生土処分</t>
    <rPh sb="0" eb="2">
      <t>ケンセツ</t>
    </rPh>
    <rPh sb="2" eb="4">
      <t>ハッセイ</t>
    </rPh>
    <rPh sb="4" eb="5">
      <t>ツチ</t>
    </rPh>
    <rPh sb="5" eb="7">
      <t>ショブン</t>
    </rPh>
    <phoneticPr fontId="5"/>
  </si>
  <si>
    <t>場外（地盤改良による残土）</t>
    <rPh sb="0" eb="2">
      <t>ジョウガイ</t>
    </rPh>
    <rPh sb="3" eb="7">
      <t>ジバンカイリョウ</t>
    </rPh>
    <rPh sb="10" eb="12">
      <t>ザンド</t>
    </rPh>
    <phoneticPr fontId="5"/>
  </si>
  <si>
    <t>土工機械運搬</t>
    <rPh sb="2" eb="4">
      <t>キカイ</t>
    </rPh>
    <rPh sb="4" eb="6">
      <t>ウンパン</t>
    </rPh>
    <phoneticPr fontId="5"/>
  </si>
  <si>
    <t>１往復</t>
    <rPh sb="1" eb="3">
      <t>オウフク</t>
    </rPh>
    <phoneticPr fontId="5"/>
  </si>
  <si>
    <t>式</t>
    <rPh sb="0" eb="1">
      <t>シキ</t>
    </rPh>
    <phoneticPr fontId="5"/>
  </si>
  <si>
    <t>SD345  D22</t>
    <phoneticPr fontId="5"/>
  </si>
  <si>
    <t>H2</t>
    <phoneticPr fontId="5"/>
  </si>
  <si>
    <t>4t車</t>
    <phoneticPr fontId="5"/>
  </si>
  <si>
    <t>1階床
普通コンクリート</t>
    <rPh sb="1" eb="2">
      <t>カイ</t>
    </rPh>
    <rPh sb="2" eb="3">
      <t>ユカ</t>
    </rPh>
    <phoneticPr fontId="5"/>
  </si>
  <si>
    <t>別紙明細-8</t>
    <rPh sb="0" eb="4">
      <t>ベッシメイサイ</t>
    </rPh>
    <phoneticPr fontId="5"/>
  </si>
  <si>
    <t>別紙明細-9</t>
    <rPh sb="0" eb="4">
      <t>ベッシメイサイ</t>
    </rPh>
    <phoneticPr fontId="5"/>
  </si>
  <si>
    <t>別紙明細-10</t>
    <rPh sb="0" eb="4">
      <t>ベッシメイサイ</t>
    </rPh>
    <phoneticPr fontId="5"/>
  </si>
  <si>
    <t>別紙明細-11</t>
    <rPh sb="0" eb="4">
      <t>ベッシメイサイ</t>
    </rPh>
    <phoneticPr fontId="5"/>
  </si>
  <si>
    <t>基本料金共</t>
    <rPh sb="0" eb="4">
      <t>キホンリョウキン</t>
    </rPh>
    <rPh sb="4" eb="5">
      <t>トモ</t>
    </rPh>
    <phoneticPr fontId="5"/>
  </si>
  <si>
    <t>地上部</t>
    <rPh sb="0" eb="3">
      <t>チジョウブ</t>
    </rPh>
    <phoneticPr fontId="5"/>
  </si>
  <si>
    <t>型枠運搬費</t>
    <rPh sb="0" eb="2">
      <t>カタワク</t>
    </rPh>
    <rPh sb="2" eb="5">
      <t>ウンパンヒ</t>
    </rPh>
    <phoneticPr fontId="5"/>
  </si>
  <si>
    <t>4t車</t>
    <rPh sb="2" eb="3">
      <t>シャ</t>
    </rPh>
    <phoneticPr fontId="5"/>
  </si>
  <si>
    <t>緩衝材</t>
    <rPh sb="0" eb="3">
      <t>カンショウザイ</t>
    </rPh>
    <phoneticPr fontId="5"/>
  </si>
  <si>
    <t>t=25</t>
    <phoneticPr fontId="5"/>
  </si>
  <si>
    <t>見積比較表</t>
    <rPh sb="0" eb="2">
      <t>ミツモリ</t>
    </rPh>
    <rPh sb="2" eb="5">
      <t>ヒカクヒョウ</t>
    </rPh>
    <phoneticPr fontId="5"/>
  </si>
  <si>
    <t>Ｈ形鋼</t>
    <phoneticPr fontId="5"/>
  </si>
  <si>
    <t>Ｈ形鋼</t>
    <phoneticPr fontId="5"/>
  </si>
  <si>
    <t>コラム</t>
    <phoneticPr fontId="5"/>
  </si>
  <si>
    <t>角型鋼管</t>
    <rPh sb="0" eb="2">
      <t>カクガタ</t>
    </rPh>
    <rPh sb="2" eb="4">
      <t>コウカン</t>
    </rPh>
    <phoneticPr fontId="5"/>
  </si>
  <si>
    <t>山型鋼</t>
    <rPh sb="0" eb="3">
      <t>ヤマガタコウ</t>
    </rPh>
    <phoneticPr fontId="5"/>
  </si>
  <si>
    <t>ﾘｯﾌﾟ溝形鋼</t>
    <rPh sb="4" eb="7">
      <t>ミゾガタコウ</t>
    </rPh>
    <phoneticPr fontId="5"/>
  </si>
  <si>
    <t>鋼板</t>
    <rPh sb="0" eb="2">
      <t>コウバン</t>
    </rPh>
    <phoneticPr fontId="5"/>
  </si>
  <si>
    <t>特殊高力ボルト</t>
    <rPh sb="0" eb="2">
      <t>トクシュ</t>
    </rPh>
    <rPh sb="2" eb="4">
      <t>コウリキ</t>
    </rPh>
    <phoneticPr fontId="5"/>
  </si>
  <si>
    <t>普通ボルト</t>
    <rPh sb="0" eb="2">
      <t>フツウ</t>
    </rPh>
    <phoneticPr fontId="5"/>
  </si>
  <si>
    <t>アンカーボルト</t>
    <phoneticPr fontId="5"/>
  </si>
  <si>
    <t>鉄骨スクラップ控除</t>
    <rPh sb="7" eb="9">
      <t>コウジョ</t>
    </rPh>
    <phoneticPr fontId="5"/>
  </si>
  <si>
    <t>工場加工組立</t>
    <rPh sb="0" eb="2">
      <t>コウジョウ</t>
    </rPh>
    <rPh sb="2" eb="4">
      <t>カコウ</t>
    </rPh>
    <rPh sb="4" eb="6">
      <t>クミタテ</t>
    </rPh>
    <phoneticPr fontId="5"/>
  </si>
  <si>
    <t>錆止塗装</t>
    <rPh sb="0" eb="2">
      <t>サビト</t>
    </rPh>
    <rPh sb="2" eb="4">
      <t>トソウ</t>
    </rPh>
    <phoneticPr fontId="5"/>
  </si>
  <si>
    <t>消耗品</t>
    <rPh sb="0" eb="3">
      <t>ショウモウヒン</t>
    </rPh>
    <phoneticPr fontId="5"/>
  </si>
  <si>
    <t>鉄骨運搬</t>
    <rPh sb="0" eb="4">
      <t>テッコツウンパン</t>
    </rPh>
    <phoneticPr fontId="5"/>
  </si>
  <si>
    <t>建方</t>
    <rPh sb="0" eb="1">
      <t>タ</t>
    </rPh>
    <rPh sb="1" eb="2">
      <t>カタ</t>
    </rPh>
    <phoneticPr fontId="5"/>
  </si>
  <si>
    <t>機械器具損料</t>
    <rPh sb="0" eb="4">
      <t>キカイキグ</t>
    </rPh>
    <rPh sb="4" eb="5">
      <t>ソン</t>
    </rPh>
    <rPh sb="5" eb="6">
      <t>リョウ</t>
    </rPh>
    <phoneticPr fontId="5"/>
  </si>
  <si>
    <t>超音波探傷試験</t>
    <rPh sb="0" eb="3">
      <t>チョウオンパ</t>
    </rPh>
    <rPh sb="3" eb="5">
      <t>タンショウ</t>
    </rPh>
    <rPh sb="5" eb="7">
      <t>シケン</t>
    </rPh>
    <phoneticPr fontId="5"/>
  </si>
  <si>
    <t>JISターンバックル筋交い</t>
    <rPh sb="10" eb="12">
      <t>スジカ</t>
    </rPh>
    <phoneticPr fontId="5"/>
  </si>
  <si>
    <t>ルーフデッキ</t>
    <phoneticPr fontId="5"/>
  </si>
  <si>
    <t>スタッドジベル</t>
    <phoneticPr fontId="5"/>
  </si>
  <si>
    <t>吊りプレート</t>
    <rPh sb="0" eb="1">
      <t>ツ</t>
    </rPh>
    <phoneticPr fontId="5"/>
  </si>
  <si>
    <t>法定福利費</t>
    <rPh sb="0" eb="2">
      <t>ホウテイ</t>
    </rPh>
    <rPh sb="2" eb="5">
      <t>フクリヒ</t>
    </rPh>
    <phoneticPr fontId="5"/>
  </si>
  <si>
    <t>アンカーボルト埋込手間</t>
    <rPh sb="7" eb="9">
      <t>ウメコミ</t>
    </rPh>
    <rPh sb="9" eb="11">
      <t>テマ</t>
    </rPh>
    <phoneticPr fontId="5"/>
  </si>
  <si>
    <t>ベース下均しモルタル</t>
    <rPh sb="3" eb="5">
      <t>シタナラ</t>
    </rPh>
    <phoneticPr fontId="5"/>
  </si>
  <si>
    <t>SN400A　H-100×100×6×8</t>
    <phoneticPr fontId="5"/>
  </si>
  <si>
    <t>SN400A　H-125×125×6.5×9</t>
    <phoneticPr fontId="5"/>
  </si>
  <si>
    <t>SN400A　H-200×100×5.5×8</t>
    <phoneticPr fontId="5"/>
  </si>
  <si>
    <t>SN400A　H-250×125×6×9</t>
    <phoneticPr fontId="5"/>
  </si>
  <si>
    <t>SN400B　H-250×125×6×9</t>
    <phoneticPr fontId="5"/>
  </si>
  <si>
    <t>SN400B　H-300×150×6.5×9</t>
    <phoneticPr fontId="5"/>
  </si>
  <si>
    <t>BCR295　□-200×200×12</t>
    <phoneticPr fontId="5"/>
  </si>
  <si>
    <t>BCR295　□-200×200×9</t>
    <phoneticPr fontId="5"/>
  </si>
  <si>
    <t>STKR400　□-60×60×3.2</t>
    <phoneticPr fontId="5"/>
  </si>
  <si>
    <t>SS400　L-100×100×7</t>
    <phoneticPr fontId="5"/>
  </si>
  <si>
    <t>SS400　L-65×65×6</t>
    <phoneticPr fontId="5"/>
  </si>
  <si>
    <t>SSC400　C-60×30×10×2.3</t>
    <phoneticPr fontId="5"/>
  </si>
  <si>
    <t>SS400　PL-4.5</t>
    <phoneticPr fontId="5"/>
  </si>
  <si>
    <t>SN400A　PL-6</t>
    <phoneticPr fontId="5"/>
  </si>
  <si>
    <t>SN400A　PL-9</t>
    <phoneticPr fontId="5"/>
  </si>
  <si>
    <t>SN400B　PL-6</t>
    <phoneticPr fontId="5"/>
  </si>
  <si>
    <t>SN400B　PL-9</t>
    <phoneticPr fontId="5"/>
  </si>
  <si>
    <t>SN400B　PL-12</t>
    <phoneticPr fontId="5"/>
  </si>
  <si>
    <t>SN400C　PL-16</t>
    <phoneticPr fontId="5"/>
  </si>
  <si>
    <t>SN400C　PL-25</t>
    <phoneticPr fontId="5"/>
  </si>
  <si>
    <t>S10T　M16  L-40</t>
    <phoneticPr fontId="5"/>
  </si>
  <si>
    <t>S10T　M16  L-45</t>
    <phoneticPr fontId="5"/>
  </si>
  <si>
    <t>S10T　M16  L-50</t>
    <phoneticPr fontId="5"/>
  </si>
  <si>
    <t>S10T　M16  L-55</t>
    <phoneticPr fontId="5"/>
  </si>
  <si>
    <t>S10T　M20  L-50</t>
    <phoneticPr fontId="5"/>
  </si>
  <si>
    <t>M12  L-35</t>
    <phoneticPr fontId="5"/>
  </si>
  <si>
    <t>M12  L-100</t>
    <phoneticPr fontId="5"/>
  </si>
  <si>
    <t>ABR490  M20  L-500  定着板PL-9x60x60</t>
    <rPh sb="20" eb="22">
      <t>テイチャク</t>
    </rPh>
    <rPh sb="22" eb="23">
      <t>バン</t>
    </rPh>
    <phoneticPr fontId="5"/>
  </si>
  <si>
    <t>SNR400  M16  L-450  Wﾅｯﾄﾌｯｸ付き</t>
    <rPh sb="27" eb="28">
      <t>ツ</t>
    </rPh>
    <phoneticPr fontId="5"/>
  </si>
  <si>
    <t>JIS K 5674 工場2回塗</t>
    <phoneticPr fontId="5"/>
  </si>
  <si>
    <t>社内</t>
    <rPh sb="0" eb="2">
      <t>シャナイ</t>
    </rPh>
    <phoneticPr fontId="5"/>
  </si>
  <si>
    <t>第三者</t>
    <rPh sb="0" eb="1">
      <t>ダイ</t>
    </rPh>
    <rPh sb="1" eb="3">
      <t>サンシャ</t>
    </rPh>
    <phoneticPr fontId="5"/>
  </si>
  <si>
    <t>M16 L-2.4m</t>
    <phoneticPr fontId="5"/>
  </si>
  <si>
    <t>QLﾙｰﾌ　QL99-50-12Y Z12</t>
    <phoneticPr fontId="5"/>
  </si>
  <si>
    <t>19φ　L-100  材工共</t>
    <rPh sb="11" eb="13">
      <t>ザイコウ</t>
    </rPh>
    <rPh sb="13" eb="14">
      <t>トモ</t>
    </rPh>
    <phoneticPr fontId="5"/>
  </si>
  <si>
    <t>16φ　L-100  材工共</t>
    <rPh sb="11" eb="13">
      <t>ザイコウ</t>
    </rPh>
    <rPh sb="13" eb="14">
      <t>トモ</t>
    </rPh>
    <phoneticPr fontId="5"/>
  </si>
  <si>
    <t>SN400A  PL-9  材工共</t>
    <rPh sb="14" eb="16">
      <t>ザイコウ</t>
    </rPh>
    <rPh sb="16" eb="17">
      <t>トモ</t>
    </rPh>
    <phoneticPr fontId="5"/>
  </si>
  <si>
    <t>M20</t>
    <phoneticPr fontId="5"/>
  </si>
  <si>
    <t>400×400×t30　材工共</t>
    <phoneticPr fontId="5"/>
  </si>
  <si>
    <t>150×180×t30　材工共</t>
    <phoneticPr fontId="5"/>
  </si>
  <si>
    <t>150×490×t30　材工共</t>
    <phoneticPr fontId="5"/>
  </si>
  <si>
    <t>ｾｯﾄ</t>
    <phoneticPr fontId="5"/>
  </si>
  <si>
    <t>本</t>
    <phoneticPr fontId="5"/>
  </si>
  <si>
    <t>見積比較表</t>
    <rPh sb="0" eb="5">
      <t>ミツモリヒカクヒョウ</t>
    </rPh>
    <phoneticPr fontId="5"/>
  </si>
  <si>
    <t>市8</t>
    <rPh sb="0" eb="1">
      <t>シ</t>
    </rPh>
    <phoneticPr fontId="5"/>
  </si>
  <si>
    <t>市10</t>
    <rPh sb="0" eb="1">
      <t>シ</t>
    </rPh>
    <phoneticPr fontId="5"/>
  </si>
  <si>
    <t>市20</t>
    <rPh sb="0" eb="1">
      <t>シ</t>
    </rPh>
    <phoneticPr fontId="5"/>
  </si>
  <si>
    <r>
      <t>m</t>
    </r>
    <r>
      <rPr>
        <vertAlign val="superscript"/>
        <sz val="10"/>
        <color indexed="8"/>
        <rFont val="ＭＳ Ｐゴシック"/>
        <family val="3"/>
        <charset val="128"/>
      </rPr>
      <t>3</t>
    </r>
    <phoneticPr fontId="5"/>
  </si>
  <si>
    <t>FC24+3N</t>
    <phoneticPr fontId="5"/>
  </si>
  <si>
    <t>上部コンクリート</t>
    <rPh sb="0" eb="2">
      <t>ジョウブ</t>
    </rPh>
    <phoneticPr fontId="5"/>
  </si>
  <si>
    <t>１階床コンクリート</t>
    <rPh sb="1" eb="2">
      <t>カイ</t>
    </rPh>
    <rPh sb="2" eb="3">
      <t>ユカ</t>
    </rPh>
    <phoneticPr fontId="5"/>
  </si>
  <si>
    <t>基礎コンクリート</t>
    <rPh sb="0" eb="2">
      <t>キソ</t>
    </rPh>
    <phoneticPr fontId="5"/>
  </si>
  <si>
    <t>市18</t>
    <rPh sb="0" eb="1">
      <t>シ</t>
    </rPh>
    <phoneticPr fontId="5"/>
  </si>
  <si>
    <t>ポンプ圧送基本料金</t>
    <rPh sb="3" eb="5">
      <t>アッソウ</t>
    </rPh>
    <rPh sb="5" eb="7">
      <t>キホン</t>
    </rPh>
    <rPh sb="7" eb="9">
      <t>リョウキン</t>
    </rPh>
    <phoneticPr fontId="5"/>
  </si>
  <si>
    <t>市16</t>
    <rPh sb="0" eb="1">
      <t>シ</t>
    </rPh>
    <phoneticPr fontId="5"/>
  </si>
  <si>
    <t>管理費</t>
    <rPh sb="0" eb="3">
      <t>カンリヒ</t>
    </rPh>
    <phoneticPr fontId="5"/>
  </si>
  <si>
    <t>日</t>
    <rPh sb="0" eb="1">
      <t>ヒ</t>
    </rPh>
    <phoneticPr fontId="5"/>
  </si>
  <si>
    <t>管理装置・ＢＭ</t>
    <rPh sb="0" eb="2">
      <t>カンリ</t>
    </rPh>
    <rPh sb="2" eb="4">
      <t>ソウチ</t>
    </rPh>
    <phoneticPr fontId="5"/>
  </si>
  <si>
    <t>機械損料</t>
    <rPh sb="0" eb="2">
      <t>キカイ</t>
    </rPh>
    <rPh sb="2" eb="4">
      <t>ソンリョウ</t>
    </rPh>
    <phoneticPr fontId="5"/>
  </si>
  <si>
    <t>BH0.7m3x2台、機材一式</t>
    <rPh sb="9" eb="10">
      <t>ダイ</t>
    </rPh>
    <rPh sb="11" eb="13">
      <t>キザイ</t>
    </rPh>
    <rPh sb="13" eb="15">
      <t>イッシキ</t>
    </rPh>
    <phoneticPr fontId="5"/>
  </si>
  <si>
    <t>重機部品運搬</t>
    <rPh sb="0" eb="2">
      <t>ジュウキ</t>
    </rPh>
    <rPh sb="2" eb="4">
      <t>ブヒン</t>
    </rPh>
    <rPh sb="4" eb="6">
      <t>ウンパン</t>
    </rPh>
    <phoneticPr fontId="5"/>
  </si>
  <si>
    <t>箇所</t>
    <rPh sb="0" eb="2">
      <t>カショ</t>
    </rPh>
    <phoneticPr fontId="5"/>
  </si>
  <si>
    <t>一軸圧縮試験（モールドコア）</t>
    <rPh sb="0" eb="2">
      <t>イチジク</t>
    </rPh>
    <rPh sb="2" eb="4">
      <t>アッシュク</t>
    </rPh>
    <rPh sb="4" eb="6">
      <t>シケン</t>
    </rPh>
    <phoneticPr fontId="5"/>
  </si>
  <si>
    <t>試験費（事後）</t>
    <rPh sb="0" eb="2">
      <t>シケン</t>
    </rPh>
    <rPh sb="2" eb="3">
      <t>ヒ</t>
    </rPh>
    <rPh sb="4" eb="6">
      <t>ジゴ</t>
    </rPh>
    <phoneticPr fontId="5"/>
  </si>
  <si>
    <t>六価クロム溶出試験（事前）</t>
    <rPh sb="0" eb="2">
      <t>ロッカ</t>
    </rPh>
    <rPh sb="5" eb="7">
      <t>ヨウシュツ</t>
    </rPh>
    <rPh sb="7" eb="9">
      <t>シケン</t>
    </rPh>
    <rPh sb="10" eb="12">
      <t>ジゼン</t>
    </rPh>
    <phoneticPr fontId="5"/>
  </si>
  <si>
    <t>室内配合試験（事前）</t>
    <rPh sb="0" eb="2">
      <t>シツナイ</t>
    </rPh>
    <rPh sb="2" eb="4">
      <t>ハイゴウ</t>
    </rPh>
    <rPh sb="4" eb="6">
      <t>シケン</t>
    </rPh>
    <rPh sb="7" eb="9">
      <t>ジゼン</t>
    </rPh>
    <phoneticPr fontId="5"/>
  </si>
  <si>
    <t>試験掘削・試料土採取</t>
    <rPh sb="0" eb="2">
      <t>シケン</t>
    </rPh>
    <rPh sb="2" eb="4">
      <t>クッサク</t>
    </rPh>
    <rPh sb="5" eb="7">
      <t>シリョウ</t>
    </rPh>
    <rPh sb="7" eb="8">
      <t>ド</t>
    </rPh>
    <rPh sb="8" eb="10">
      <t>サイシュ</t>
    </rPh>
    <phoneticPr fontId="5"/>
  </si>
  <si>
    <t>試験費（事前）</t>
    <rPh sb="0" eb="2">
      <t>シケン</t>
    </rPh>
    <rPh sb="2" eb="3">
      <t>ヒ</t>
    </rPh>
    <rPh sb="4" eb="6">
      <t>ジゼン</t>
    </rPh>
    <phoneticPr fontId="5"/>
  </si>
  <si>
    <t>フレコン仕様</t>
    <rPh sb="4" eb="6">
      <t>シヨウ</t>
    </rPh>
    <phoneticPr fontId="5"/>
  </si>
  <si>
    <t>改良費</t>
    <rPh sb="0" eb="2">
      <t>カイリョウ</t>
    </rPh>
    <rPh sb="2" eb="3">
      <t>ヒ</t>
    </rPh>
    <phoneticPr fontId="5"/>
  </si>
  <si>
    <t>掘削費</t>
    <rPh sb="0" eb="2">
      <t>クッサク</t>
    </rPh>
    <rPh sb="2" eb="3">
      <t>ヒ</t>
    </rPh>
    <phoneticPr fontId="5"/>
  </si>
  <si>
    <t>セメント系固化材</t>
    <rPh sb="4" eb="5">
      <t>ケイ</t>
    </rPh>
    <rPh sb="5" eb="8">
      <t>コカザイ</t>
    </rPh>
    <phoneticPr fontId="5"/>
  </si>
  <si>
    <t>材料費</t>
    <rPh sb="0" eb="2">
      <t>ザイリョウ</t>
    </rPh>
    <rPh sb="2" eb="3">
      <t>ヒ</t>
    </rPh>
    <phoneticPr fontId="5"/>
  </si>
  <si>
    <t>集水桝</t>
    <rPh sb="0" eb="2">
      <t>シュウスイ</t>
    </rPh>
    <rPh sb="2" eb="3">
      <t>マス</t>
    </rPh>
    <phoneticPr fontId="5"/>
  </si>
  <si>
    <t>300ｘ300　スチール製クレーチング蓋Ｔ-2</t>
    <rPh sb="12" eb="13">
      <t>セイ</t>
    </rPh>
    <rPh sb="19" eb="20">
      <t>フタ</t>
    </rPh>
    <phoneticPr fontId="5"/>
  </si>
  <si>
    <t>t=60 290ｘ290　工場塗装品　副資材共</t>
    <rPh sb="13" eb="18">
      <t>コウジョウトソウヒン</t>
    </rPh>
    <rPh sb="19" eb="22">
      <t>フクシザイ</t>
    </rPh>
    <rPh sb="22" eb="23">
      <t>トモ</t>
    </rPh>
    <phoneticPr fontId="5"/>
  </si>
  <si>
    <t>t=60 縦張り　工場塗装品　副資材共</t>
    <rPh sb="5" eb="6">
      <t>タテ</t>
    </rPh>
    <rPh sb="6" eb="7">
      <t>ハ</t>
    </rPh>
    <rPh sb="9" eb="14">
      <t>コウジョウトソウヒン</t>
    </rPh>
    <rPh sb="15" eb="18">
      <t>フクシザイ</t>
    </rPh>
    <rPh sb="18" eb="19">
      <t>トモ</t>
    </rPh>
    <phoneticPr fontId="5"/>
  </si>
  <si>
    <t>13．</t>
    <phoneticPr fontId="5"/>
  </si>
  <si>
    <t>外構</t>
    <rPh sb="0" eb="2">
      <t>ガイコウ</t>
    </rPh>
    <phoneticPr fontId="5"/>
  </si>
  <si>
    <t>代価-6（改修）</t>
    <rPh sb="0" eb="2">
      <t>ダイカ</t>
    </rPh>
    <rPh sb="5" eb="7">
      <t>カイシュウ</t>
    </rPh>
    <phoneticPr fontId="5"/>
  </si>
  <si>
    <t>屋根
合成高分子ルーフィング防水</t>
    <rPh sb="3" eb="5">
      <t>ゴウセイ</t>
    </rPh>
    <rPh sb="5" eb="8">
      <t>コウブンシ</t>
    </rPh>
    <phoneticPr fontId="5"/>
  </si>
  <si>
    <t>屋根立上り
合成高分子ルーフィング防水</t>
    <rPh sb="2" eb="3">
      <t>タ</t>
    </rPh>
    <rPh sb="3" eb="4">
      <t>ア</t>
    </rPh>
    <rPh sb="6" eb="8">
      <t>ゴウセイ</t>
    </rPh>
    <rPh sb="8" eb="11">
      <t>コウブンシ</t>
    </rPh>
    <phoneticPr fontId="5"/>
  </si>
  <si>
    <t>塗装合板型枠</t>
    <rPh sb="0" eb="2">
      <t>トソウ</t>
    </rPh>
    <rPh sb="2" eb="4">
      <t>ゴウハン</t>
    </rPh>
    <rPh sb="4" eb="6">
      <t>カタワク</t>
    </rPh>
    <phoneticPr fontId="5"/>
  </si>
  <si>
    <t>打放し仕上</t>
    <rPh sb="0" eb="2">
      <t>ウチハナシ</t>
    </rPh>
    <rPh sb="3" eb="5">
      <t>シアゲ</t>
    </rPh>
    <phoneticPr fontId="5"/>
  </si>
  <si>
    <t>市25（1140+230）</t>
    <rPh sb="0" eb="1">
      <t>シ</t>
    </rPh>
    <phoneticPr fontId="5"/>
  </si>
  <si>
    <t>市31（1380+240）</t>
    <rPh sb="0" eb="1">
      <t>シ</t>
    </rPh>
    <phoneticPr fontId="5"/>
  </si>
  <si>
    <t>250（セラミクリートsi）</t>
    <phoneticPr fontId="5"/>
  </si>
  <si>
    <t>311（ダイステンダー2000）</t>
    <phoneticPr fontId="5"/>
  </si>
  <si>
    <t>市38</t>
    <rPh sb="0" eb="1">
      <t>シ</t>
    </rPh>
    <phoneticPr fontId="5"/>
  </si>
  <si>
    <t>市32</t>
    <rPh sb="0" eb="1">
      <t>シ</t>
    </rPh>
    <phoneticPr fontId="5"/>
  </si>
  <si>
    <t>ＥＶシャフト内足場</t>
    <rPh sb="6" eb="7">
      <t>ナイ</t>
    </rPh>
    <phoneticPr fontId="5"/>
  </si>
  <si>
    <t>内部改修・複合改修</t>
    <rPh sb="0" eb="2">
      <t>ナイブ</t>
    </rPh>
    <rPh sb="2" eb="4">
      <t>カイシュウ</t>
    </rPh>
    <rPh sb="5" eb="7">
      <t>フクゴウ</t>
    </rPh>
    <rPh sb="7" eb="9">
      <t>カイシュウ</t>
    </rPh>
    <phoneticPr fontId="5"/>
  </si>
  <si>
    <t>歩掛　A2-1-8</t>
    <rPh sb="0" eb="2">
      <t>ブガカリ</t>
    </rPh>
    <phoneticPr fontId="5"/>
  </si>
  <si>
    <t>内部改修・個別改修</t>
    <rPh sb="0" eb="2">
      <t>ナイブ</t>
    </rPh>
    <rPh sb="2" eb="4">
      <t>カイシュウ</t>
    </rPh>
    <rPh sb="5" eb="7">
      <t>コベツ</t>
    </rPh>
    <rPh sb="7" eb="9">
      <t>カイシュウ</t>
    </rPh>
    <phoneticPr fontId="5"/>
  </si>
  <si>
    <t>VOC測定</t>
    <rPh sb="3" eb="5">
      <t>ソクテイ</t>
    </rPh>
    <phoneticPr fontId="5"/>
  </si>
  <si>
    <t>(科目別内訳)</t>
    <rPh sb="1" eb="3">
      <t>カモク</t>
    </rPh>
    <rPh sb="3" eb="4">
      <t>ベツ</t>
    </rPh>
    <rPh sb="4" eb="6">
      <t>ウチワケ</t>
    </rPh>
    <phoneticPr fontId="5"/>
  </si>
  <si>
    <t>(中科目別内訳)</t>
    <rPh sb="1" eb="2">
      <t>チュウ</t>
    </rPh>
    <rPh sb="2" eb="4">
      <t>カモク</t>
    </rPh>
    <rPh sb="4" eb="5">
      <t>ベツ</t>
    </rPh>
    <rPh sb="5" eb="7">
      <t>ウチワケ</t>
    </rPh>
    <phoneticPr fontId="5"/>
  </si>
  <si>
    <t>(細目別内訳)</t>
    <rPh sb="1" eb="3">
      <t>サイモク</t>
    </rPh>
    <rPh sb="3" eb="4">
      <t>ベツ</t>
    </rPh>
    <rPh sb="4" eb="6">
      <t>ウチワケ</t>
    </rPh>
    <phoneticPr fontId="5"/>
  </si>
  <si>
    <t>共通費</t>
    <phoneticPr fontId="5"/>
  </si>
  <si>
    <t>直接工事費</t>
    <phoneticPr fontId="5"/>
  </si>
  <si>
    <t>合計(工事価格)</t>
    <phoneticPr fontId="5"/>
  </si>
  <si>
    <t>消費税等相当額</t>
    <phoneticPr fontId="5"/>
  </si>
  <si>
    <t>発生材処分</t>
    <rPh sb="0" eb="3">
      <t>ハッセイザイ</t>
    </rPh>
    <rPh sb="3" eb="5">
      <t>ショブン</t>
    </rPh>
    <phoneticPr fontId="5"/>
  </si>
  <si>
    <t>kg</t>
    <phoneticPr fontId="5"/>
  </si>
  <si>
    <t>災害防止</t>
    <rPh sb="0" eb="4">
      <t>サイガイボウシ</t>
    </rPh>
    <phoneticPr fontId="5"/>
  </si>
  <si>
    <t>墨出し</t>
    <rPh sb="0" eb="2">
      <t>スミダ</t>
    </rPh>
    <phoneticPr fontId="5"/>
  </si>
  <si>
    <t>養生</t>
    <rPh sb="0" eb="2">
      <t>ヨウジョウ</t>
    </rPh>
    <phoneticPr fontId="5"/>
  </si>
  <si>
    <t>整理清掃後片付</t>
    <rPh sb="0" eb="7">
      <t>セイリセイソウアトカタヅ</t>
    </rPh>
    <phoneticPr fontId="5"/>
  </si>
  <si>
    <t>式</t>
    <rPh sb="0" eb="1">
      <t>シキ</t>
    </rPh>
    <phoneticPr fontId="5"/>
  </si>
  <si>
    <t>発生材積込</t>
    <rPh sb="0" eb="3">
      <t>ハッセイザイ</t>
    </rPh>
    <rPh sb="3" eb="5">
      <t>ツミコミ</t>
    </rPh>
    <phoneticPr fontId="5"/>
  </si>
  <si>
    <t>発生材運搬</t>
    <rPh sb="0" eb="3">
      <t>ハッセイザイ</t>
    </rPh>
    <rPh sb="3" eb="5">
      <t>ウンパン</t>
    </rPh>
    <phoneticPr fontId="5"/>
  </si>
  <si>
    <t>発生材運搬</t>
    <rPh sb="0" eb="2">
      <t>ハッセイ</t>
    </rPh>
    <rPh sb="2" eb="3">
      <t>ザイ</t>
    </rPh>
    <rPh sb="3" eb="5">
      <t>ウンパン</t>
    </rPh>
    <phoneticPr fontId="5"/>
  </si>
  <si>
    <t>　計</t>
    <rPh sb="1" eb="2">
      <t>ケイ</t>
    </rPh>
    <phoneticPr fontId="5"/>
  </si>
  <si>
    <t>(1)</t>
  </si>
  <si>
    <t>撤去</t>
  </si>
  <si>
    <t>(2)</t>
  </si>
  <si>
    <t>改修</t>
  </si>
  <si>
    <t>内装改修</t>
    <rPh sb="0" eb="2">
      <t>ナイソウ</t>
    </rPh>
    <rPh sb="2" eb="4">
      <t>カイシュウ</t>
    </rPh>
    <phoneticPr fontId="5"/>
  </si>
  <si>
    <t>　計</t>
    <phoneticPr fontId="5"/>
  </si>
  <si>
    <t>総合計(工事費)</t>
    <phoneticPr fontId="5"/>
  </si>
  <si>
    <t>共通仮設費</t>
    <phoneticPr fontId="5"/>
  </si>
  <si>
    <t>現場管理費</t>
    <phoneticPr fontId="5"/>
  </si>
  <si>
    <t>一般管理費等</t>
    <phoneticPr fontId="5"/>
  </si>
  <si>
    <t>外壁改修</t>
    <phoneticPr fontId="5"/>
  </si>
  <si>
    <t>建具改修</t>
    <rPh sb="0" eb="2">
      <t>タテグ</t>
    </rPh>
    <rPh sb="2" eb="4">
      <t>カイシュウ</t>
    </rPh>
    <phoneticPr fontId="5"/>
  </si>
  <si>
    <t>塗装改修</t>
    <phoneticPr fontId="5"/>
  </si>
  <si>
    <t>環境配慮改修</t>
    <rPh sb="0" eb="2">
      <t>カンキョウ</t>
    </rPh>
    <rPh sb="2" eb="4">
      <t>ハイリョ</t>
    </rPh>
    <rPh sb="4" eb="6">
      <t>カイシュウ</t>
    </rPh>
    <phoneticPr fontId="5"/>
  </si>
  <si>
    <t>運搬</t>
    <phoneticPr fontId="5"/>
  </si>
  <si>
    <t>処分</t>
    <phoneticPr fontId="5"/>
  </si>
  <si>
    <t>外部足場</t>
    <rPh sb="0" eb="2">
      <t>ガイブ</t>
    </rPh>
    <rPh sb="2" eb="4">
      <t>アシバ</t>
    </rPh>
    <phoneticPr fontId="5"/>
  </si>
  <si>
    <t>内部足場</t>
    <rPh sb="0" eb="2">
      <t>ナイブ</t>
    </rPh>
    <rPh sb="2" eb="4">
      <t>アシバ</t>
    </rPh>
    <phoneticPr fontId="5"/>
  </si>
  <si>
    <t>１．</t>
    <phoneticPr fontId="5"/>
  </si>
  <si>
    <t>(1)　撤去</t>
    <phoneticPr fontId="5"/>
  </si>
  <si>
    <t>集積共</t>
    <rPh sb="0" eb="2">
      <t>シュウセキ</t>
    </rPh>
    <rPh sb="2" eb="3">
      <t>トモ</t>
    </rPh>
    <phoneticPr fontId="7"/>
  </si>
  <si>
    <t>小　　計</t>
    <rPh sb="0" eb="1">
      <t>ショウ</t>
    </rPh>
    <rPh sb="3" eb="4">
      <t>ケイ</t>
    </rPh>
    <phoneticPr fontId="7"/>
  </si>
  <si>
    <t>(2)　改修</t>
    <phoneticPr fontId="5"/>
  </si>
  <si>
    <t>MS-2　10*10</t>
  </si>
  <si>
    <t>塩ビ廻縁撤去</t>
  </si>
  <si>
    <t>計</t>
    <rPh sb="0" eb="1">
      <t>ケイ</t>
    </rPh>
    <phoneticPr fontId="7"/>
  </si>
  <si>
    <t>ｍ3</t>
  </si>
  <si>
    <t>外壁面</t>
  </si>
  <si>
    <t/>
  </si>
  <si>
    <t>SOP塗</t>
  </si>
  <si>
    <t>1）床</t>
    <rPh sb="2" eb="3">
      <t>ユカ</t>
    </rPh>
    <phoneticPr fontId="7"/>
  </si>
  <si>
    <t>(1)　改修</t>
    <phoneticPr fontId="5"/>
  </si>
  <si>
    <t>2）　内部塗装</t>
    <rPh sb="3" eb="5">
      <t>ナイブ</t>
    </rPh>
    <rPh sb="5" eb="7">
      <t>トソウ</t>
    </rPh>
    <phoneticPr fontId="7"/>
  </si>
  <si>
    <t>EP-G塗替</t>
  </si>
  <si>
    <t>ﾓﾙﾀﾙ屑</t>
  </si>
  <si>
    <t>ｶﾞﾗｽ屑</t>
  </si>
  <si>
    <t>木屑</t>
  </si>
  <si>
    <t>廃石膏ﾎﾞｰﾄﾞ屑</t>
  </si>
  <si>
    <t>kg</t>
  </si>
  <si>
    <t>墨出し</t>
    <rPh sb="0" eb="1">
      <t>スミ</t>
    </rPh>
    <rPh sb="1" eb="2">
      <t>ダ</t>
    </rPh>
    <phoneticPr fontId="7"/>
  </si>
  <si>
    <t>(別紙明細)</t>
    <rPh sb="1" eb="3">
      <t>ベッシ</t>
    </rPh>
    <rPh sb="3" eb="5">
      <t>メイサイ</t>
    </rPh>
    <phoneticPr fontId="5"/>
  </si>
  <si>
    <t>墨出し</t>
    <phoneticPr fontId="5"/>
  </si>
  <si>
    <t>ﾈｯﾄ状養生ｼｰﾄ張り</t>
  </si>
  <si>
    <t>ヶ所</t>
    <phoneticPr fontId="5"/>
  </si>
  <si>
    <t>ひび割れ部</t>
    <phoneticPr fontId="5"/>
  </si>
  <si>
    <t>人</t>
    <rPh sb="0" eb="1">
      <t>ニン</t>
    </rPh>
    <phoneticPr fontId="5"/>
  </si>
  <si>
    <t>（運搬共）</t>
    <rPh sb="1" eb="3">
      <t>ウンパン</t>
    </rPh>
    <rPh sb="3" eb="4">
      <t>トモ</t>
    </rPh>
    <phoneticPr fontId="5"/>
  </si>
  <si>
    <t>耐震・躯体改修</t>
    <rPh sb="0" eb="2">
      <t>タイシン</t>
    </rPh>
    <rPh sb="3" eb="5">
      <t>クタイ</t>
    </rPh>
    <rPh sb="5" eb="7">
      <t>カイシュウ</t>
    </rPh>
    <phoneticPr fontId="5"/>
  </si>
  <si>
    <t>耐震改修</t>
    <phoneticPr fontId="5"/>
  </si>
  <si>
    <t>外部撤去</t>
    <phoneticPr fontId="5"/>
  </si>
  <si>
    <t>内部撤去</t>
    <phoneticPr fontId="5"/>
  </si>
  <si>
    <t>集積共</t>
    <phoneticPr fontId="5"/>
  </si>
  <si>
    <t>ｍ2</t>
  </si>
  <si>
    <t>ヶ所</t>
    <rPh sb="1" eb="2">
      <t>ショ</t>
    </rPh>
    <phoneticPr fontId="6"/>
  </si>
  <si>
    <t>砂状吹付除去</t>
    <rPh sb="4" eb="6">
      <t>ジョキョ</t>
    </rPh>
    <phoneticPr fontId="6"/>
  </si>
  <si>
    <t>軽量鉄骨天井下地撤去</t>
    <rPh sb="0" eb="2">
      <t>ケイリョウ</t>
    </rPh>
    <rPh sb="2" eb="4">
      <t>テッコツ</t>
    </rPh>
    <rPh sb="4" eb="6">
      <t>テンジョウ</t>
    </rPh>
    <rPh sb="6" eb="8">
      <t>シタジ</t>
    </rPh>
    <rPh sb="8" eb="10">
      <t>テッキョ</t>
    </rPh>
    <phoneticPr fontId="6"/>
  </si>
  <si>
    <t>天井点検口撤去</t>
  </si>
  <si>
    <t>内部竪樋撤去</t>
    <rPh sb="0" eb="2">
      <t>ナイブ</t>
    </rPh>
    <rPh sb="2" eb="3">
      <t>タテ</t>
    </rPh>
    <phoneticPr fontId="6"/>
  </si>
  <si>
    <t>内部防露材撤去</t>
  </si>
  <si>
    <t>（LGS)二重張り</t>
    <rPh sb="5" eb="7">
      <t>ニジュウ</t>
    </rPh>
    <rPh sb="7" eb="8">
      <t>ハ</t>
    </rPh>
    <phoneticPr fontId="6"/>
  </si>
  <si>
    <t>鋼管φ100</t>
  </si>
  <si>
    <t>コア抜き</t>
    <phoneticPr fontId="5"/>
  </si>
  <si>
    <t>砂状吹付</t>
  </si>
  <si>
    <t>軽量鉄骨天井下地</t>
    <rPh sb="0" eb="2">
      <t>ケイリョウ</t>
    </rPh>
    <rPh sb="2" eb="4">
      <t>テッコツ</t>
    </rPh>
    <rPh sb="4" eb="6">
      <t>テンジョウ</t>
    </rPh>
    <rPh sb="6" eb="8">
      <t>シタジ</t>
    </rPh>
    <phoneticPr fontId="6"/>
  </si>
  <si>
    <t>天井開口補強</t>
  </si>
  <si>
    <t>天井点検口</t>
  </si>
  <si>
    <t>塩ビ廻縁</t>
  </si>
  <si>
    <t>同上防露材</t>
    <rPh sb="0" eb="2">
      <t>ドウジョウ</t>
    </rPh>
    <phoneticPr fontId="6"/>
  </si>
  <si>
    <t>天井（LGS)</t>
    <rPh sb="0" eb="2">
      <t>テンジョウ</t>
    </rPh>
    <phoneticPr fontId="6"/>
  </si>
  <si>
    <t>天井（LGS)　GB-Rt9.5捨共</t>
    <rPh sb="0" eb="2">
      <t>テンジョウ</t>
    </rPh>
    <rPh sb="17" eb="18">
      <t>トモ</t>
    </rPh>
    <phoneticPr fontId="6"/>
  </si>
  <si>
    <t>SUS掴み金物共</t>
  </si>
  <si>
    <t>打継目地　MS-2　20*10</t>
    <rPh sb="0" eb="2">
      <t>ウチツギ</t>
    </rPh>
    <rPh sb="2" eb="4">
      <t>メジ</t>
    </rPh>
    <phoneticPr fontId="6"/>
  </si>
  <si>
    <t>式</t>
    <rPh sb="0" eb="1">
      <t>シキ</t>
    </rPh>
    <phoneticPr fontId="6"/>
  </si>
  <si>
    <t>式</t>
    <rPh sb="0" eb="1">
      <t>シキ</t>
    </rPh>
    <phoneticPr fontId="2"/>
  </si>
  <si>
    <t>LowE5+A6+Pw6.8</t>
  </si>
  <si>
    <t>LowE5+A6+FL5</t>
  </si>
  <si>
    <t>～2.0㎡以下</t>
  </si>
  <si>
    <t>外部
DP塗替</t>
  </si>
  <si>
    <t>内部
SOP塗替</t>
  </si>
  <si>
    <t>15*10</t>
  </si>
  <si>
    <t>乾式二重床撤去</t>
  </si>
  <si>
    <t>木製巾木撤去</t>
  </si>
  <si>
    <t>軽量鉄骨壁下地撤去</t>
    <rPh sb="0" eb="2">
      <t>ケイリョウ</t>
    </rPh>
    <rPh sb="2" eb="4">
      <t>テッコツ</t>
    </rPh>
    <rPh sb="4" eb="5">
      <t>カベ</t>
    </rPh>
    <rPh sb="5" eb="7">
      <t>シタジ</t>
    </rPh>
    <rPh sb="7" eb="9">
      <t>テッキョ</t>
    </rPh>
    <phoneticPr fontId="6"/>
  </si>
  <si>
    <t>軽量鉄骨間仕切壁下地撤去</t>
    <rPh sb="0" eb="2">
      <t>ケイリョウ</t>
    </rPh>
    <rPh sb="2" eb="4">
      <t>テッコツ</t>
    </rPh>
    <rPh sb="4" eb="7">
      <t>マジキ</t>
    </rPh>
    <rPh sb="7" eb="8">
      <t>カベ</t>
    </rPh>
    <rPh sb="8" eb="10">
      <t>シタジ</t>
    </rPh>
    <rPh sb="10" eb="12">
      <t>テッキョ</t>
    </rPh>
    <phoneticPr fontId="6"/>
  </si>
  <si>
    <t>H=100</t>
  </si>
  <si>
    <t>H=60</t>
  </si>
  <si>
    <t>LGS25　UL工法</t>
  </si>
  <si>
    <t>床補修</t>
    <rPh sb="0" eb="1">
      <t>ユカ</t>
    </rPh>
    <phoneticPr fontId="2"/>
  </si>
  <si>
    <t>不陸調整</t>
  </si>
  <si>
    <t>既存二重床撤去面</t>
    <rPh sb="0" eb="2">
      <t>キゾン</t>
    </rPh>
    <phoneticPr fontId="2"/>
  </si>
  <si>
    <t>床</t>
    <rPh sb="0" eb="1">
      <t>ユカ</t>
    </rPh>
    <phoneticPr fontId="2"/>
  </si>
  <si>
    <t>2）階段手摺</t>
    <phoneticPr fontId="7"/>
  </si>
  <si>
    <t>3）巾木・壁</t>
    <rPh sb="2" eb="4">
      <t>ハバキ</t>
    </rPh>
    <rPh sb="5" eb="6">
      <t>カベ</t>
    </rPh>
    <phoneticPr fontId="7"/>
  </si>
  <si>
    <t>軽量鉄骨壁下地</t>
    <rPh sb="0" eb="2">
      <t>ケイリョウ</t>
    </rPh>
    <rPh sb="2" eb="4">
      <t>テッコツ</t>
    </rPh>
    <rPh sb="4" eb="5">
      <t>カベ</t>
    </rPh>
    <rPh sb="5" eb="7">
      <t>シタジ</t>
    </rPh>
    <phoneticPr fontId="6"/>
  </si>
  <si>
    <t>軽量鉄骨間仕切壁下地</t>
    <rPh sb="0" eb="2">
      <t>ケイリョウ</t>
    </rPh>
    <rPh sb="2" eb="4">
      <t>テッコツ</t>
    </rPh>
    <rPh sb="4" eb="7">
      <t>マジキ</t>
    </rPh>
    <rPh sb="7" eb="8">
      <t>カベ</t>
    </rPh>
    <rPh sb="8" eb="10">
      <t>シタジ</t>
    </rPh>
    <phoneticPr fontId="6"/>
  </si>
  <si>
    <t>GB-R12.5+12.5</t>
  </si>
  <si>
    <t>木製額縁</t>
  </si>
  <si>
    <t>内装用複層塗材Si吹付</t>
  </si>
  <si>
    <t>W65 @450</t>
  </si>
  <si>
    <t>壁　（LGS）　継目処理</t>
  </si>
  <si>
    <t>120*25</t>
  </si>
  <si>
    <t>壁　（GB）　</t>
  </si>
  <si>
    <t>4）天井</t>
    <rPh sb="2" eb="4">
      <t>テンジョウ</t>
    </rPh>
    <phoneticPr fontId="7"/>
  </si>
  <si>
    <t>岩綿吸音板ｔ12</t>
  </si>
  <si>
    <t>19形　450*450</t>
  </si>
  <si>
    <t>1）　外部改修</t>
    <phoneticPr fontId="7"/>
  </si>
  <si>
    <t>AEP塗</t>
  </si>
  <si>
    <t>EP-G塗</t>
  </si>
  <si>
    <t>新設RC壁（打放し）</t>
  </si>
  <si>
    <t>木製額縁120*25</t>
  </si>
  <si>
    <t>既存RC壁（打放し）</t>
    <rPh sb="0" eb="2">
      <t>キゾン</t>
    </rPh>
    <phoneticPr fontId="2"/>
  </si>
  <si>
    <t>1)　鉄筋</t>
    <rPh sb="3" eb="5">
      <t>テッキン</t>
    </rPh>
    <phoneticPr fontId="2"/>
  </si>
  <si>
    <t>鉄筋探査</t>
  </si>
  <si>
    <t>鉄筋D10</t>
  </si>
  <si>
    <t>鉄筋D13</t>
  </si>
  <si>
    <t>鉄筋運搬</t>
  </si>
  <si>
    <t>SD295</t>
  </si>
  <si>
    <t>NET</t>
  </si>
  <si>
    <t>NET 加工場～現場</t>
  </si>
  <si>
    <t>構造体強度補正</t>
    <rPh sb="0" eb="3">
      <t>コウゾウタイ</t>
    </rPh>
    <rPh sb="3" eb="5">
      <t>キョウド</t>
    </rPh>
    <rPh sb="5" eb="7">
      <t>ホセイ</t>
    </rPh>
    <phoneticPr fontId="2"/>
  </si>
  <si>
    <t>既存打継面目あらし</t>
    <rPh sb="0" eb="2">
      <t>キゾン</t>
    </rPh>
    <rPh sb="2" eb="4">
      <t>ウチツギ</t>
    </rPh>
    <rPh sb="4" eb="5">
      <t>メン</t>
    </rPh>
    <phoneticPr fontId="2"/>
  </si>
  <si>
    <t>⊿3～6</t>
  </si>
  <si>
    <t>2)　コンクリート</t>
    <phoneticPr fontId="5"/>
  </si>
  <si>
    <t>3)　型枠</t>
    <rPh sb="3" eb="5">
      <t>カタワク</t>
    </rPh>
    <phoneticPr fontId="2"/>
  </si>
  <si>
    <t>普通合板型枠</t>
    <rPh sb="0" eb="2">
      <t>フツウ</t>
    </rPh>
    <rPh sb="2" eb="4">
      <t>ゴウハン</t>
    </rPh>
    <phoneticPr fontId="2"/>
  </si>
  <si>
    <t>打放し合板型枠</t>
    <rPh sb="0" eb="1">
      <t>ダ</t>
    </rPh>
    <rPh sb="1" eb="2">
      <t>ハナ</t>
    </rPh>
    <rPh sb="3" eb="5">
      <t>ゴウハン</t>
    </rPh>
    <phoneticPr fontId="2"/>
  </si>
  <si>
    <t>打放し面補修</t>
    <rPh sb="0" eb="1">
      <t>ダ</t>
    </rPh>
    <rPh sb="1" eb="2">
      <t>ハナ</t>
    </rPh>
    <rPh sb="3" eb="4">
      <t>メン</t>
    </rPh>
    <rPh sb="4" eb="6">
      <t>ホシュウ</t>
    </rPh>
    <phoneticPr fontId="2"/>
  </si>
  <si>
    <t>型枠運搬</t>
    <rPh sb="0" eb="2">
      <t>カタワク</t>
    </rPh>
    <phoneticPr fontId="2"/>
  </si>
  <si>
    <t>耐震改修用　壁</t>
    <rPh sb="2" eb="4">
      <t>カイシュウ</t>
    </rPh>
    <rPh sb="4" eb="5">
      <t>ヨウ</t>
    </rPh>
    <phoneticPr fontId="2"/>
  </si>
  <si>
    <t>H=200両面鋼製用</t>
  </si>
  <si>
    <t>集積共</t>
    <rPh sb="0" eb="2">
      <t>シュウセキ</t>
    </rPh>
    <rPh sb="2" eb="3">
      <t>トモ</t>
    </rPh>
    <phoneticPr fontId="6"/>
  </si>
  <si>
    <t>ﾌﾚｷｼﾌﾞﾙﾎﾞｰﾄﾞ（ｱｽﾍﾞｽﾄ含有）撤去</t>
  </si>
  <si>
    <t>天井（LGS)一重張り</t>
    <rPh sb="0" eb="2">
      <t>テンジョウ</t>
    </rPh>
    <rPh sb="7" eb="9">
      <t>イチジュウ</t>
    </rPh>
    <rPh sb="9" eb="10">
      <t>ハ</t>
    </rPh>
    <phoneticPr fontId="6"/>
  </si>
  <si>
    <t>(1)　外部撤去</t>
    <phoneticPr fontId="5"/>
  </si>
  <si>
    <t>（2）内部撤去</t>
    <rPh sb="3" eb="5">
      <t>ナイブ</t>
    </rPh>
    <rPh sb="5" eb="7">
      <t>テッキョ</t>
    </rPh>
    <phoneticPr fontId="5"/>
  </si>
  <si>
    <t>複層仕上塗（ｱｽﾍﾞｽﾄ含有）除去</t>
  </si>
  <si>
    <t>壁（打放し)</t>
    <rPh sb="0" eb="1">
      <t>カベ</t>
    </rPh>
    <rPh sb="2" eb="3">
      <t>ウ</t>
    </rPh>
    <rPh sb="3" eb="4">
      <t>ハナ</t>
    </rPh>
    <phoneticPr fontId="2"/>
  </si>
  <si>
    <t>内装改修　（複合）
（耐震・躯体）含む</t>
    <rPh sb="6" eb="7">
      <t>フク</t>
    </rPh>
    <rPh sb="7" eb="8">
      <t>ゴウ</t>
    </rPh>
    <phoneticPr fontId="6"/>
  </si>
  <si>
    <t>軒天改修</t>
  </si>
  <si>
    <t>枠組本足場　手摺先行方式</t>
    <rPh sb="2" eb="3">
      <t>ホン</t>
    </rPh>
    <phoneticPr fontId="6"/>
  </si>
  <si>
    <t>安全手摺　手摺先行方式</t>
    <phoneticPr fontId="5"/>
  </si>
  <si>
    <t>外部軒天改修用足場</t>
    <phoneticPr fontId="5"/>
  </si>
  <si>
    <t>E階段：階段足場</t>
    <phoneticPr fontId="5"/>
  </si>
  <si>
    <t>枠組用</t>
  </si>
  <si>
    <t>単管足場　Ｈ＝2000</t>
  </si>
  <si>
    <t>単管</t>
  </si>
  <si>
    <t>内部仕上足場</t>
    <rPh sb="0" eb="2">
      <t>ナイブ</t>
    </rPh>
    <rPh sb="2" eb="4">
      <t>シアゲ</t>
    </rPh>
    <rPh sb="4" eb="6">
      <t>アシバ</t>
    </rPh>
    <phoneticPr fontId="6"/>
  </si>
  <si>
    <t>内部階段仕上足場</t>
    <rPh sb="0" eb="2">
      <t>ナイブ</t>
    </rPh>
    <rPh sb="2" eb="4">
      <t>カイダン</t>
    </rPh>
    <rPh sb="4" eb="6">
      <t>シアゲ</t>
    </rPh>
    <rPh sb="6" eb="8">
      <t>アシバ</t>
    </rPh>
    <phoneticPr fontId="6"/>
  </si>
  <si>
    <t>改修用　脚立足場</t>
    <rPh sb="0" eb="2">
      <t>カイシュウ</t>
    </rPh>
    <rPh sb="2" eb="3">
      <t>ヨウ</t>
    </rPh>
    <rPh sb="4" eb="6">
      <t>キャタツ</t>
    </rPh>
    <rPh sb="6" eb="8">
      <t>アシバ</t>
    </rPh>
    <phoneticPr fontId="6"/>
  </si>
  <si>
    <t>小幅ﾈｯﾄ張り</t>
    <phoneticPr fontId="5"/>
  </si>
  <si>
    <t>ｱﾙﾐ製建具撤去</t>
    <rPh sb="3" eb="4">
      <t>セイ</t>
    </rPh>
    <rPh sb="4" eb="6">
      <t>タテグ</t>
    </rPh>
    <rPh sb="6" eb="8">
      <t>テッキョ</t>
    </rPh>
    <phoneticPr fontId="5"/>
  </si>
  <si>
    <t>ｽﾁｰﾙﾊﾟｰﾃｰｼｮﾝ撤去</t>
    <phoneticPr fontId="5"/>
  </si>
  <si>
    <t>壁開口補強材</t>
  </si>
  <si>
    <t>壁開口補強材</t>
    <phoneticPr fontId="5"/>
  </si>
  <si>
    <t>65形　W835*H1200　4方</t>
    <rPh sb="2" eb="3">
      <t>カタ</t>
    </rPh>
    <phoneticPr fontId="6"/>
  </si>
  <si>
    <t>ｺﾝｸﾘｰﾄ類　機械</t>
    <rPh sb="6" eb="7">
      <t>ルイ</t>
    </rPh>
    <rPh sb="8" eb="10">
      <t>キカイ</t>
    </rPh>
    <phoneticPr fontId="2"/>
  </si>
  <si>
    <t>仕上材類　機械</t>
    <rPh sb="0" eb="2">
      <t>シアゲ</t>
    </rPh>
    <rPh sb="2" eb="3">
      <t>ザイ</t>
    </rPh>
    <rPh sb="3" eb="4">
      <t>ルイ</t>
    </rPh>
    <rPh sb="5" eb="7">
      <t>キカイ</t>
    </rPh>
    <phoneticPr fontId="2"/>
  </si>
  <si>
    <t>金属類　機械</t>
    <rPh sb="0" eb="2">
      <t>キンゾク</t>
    </rPh>
    <rPh sb="2" eb="3">
      <t>ルイ</t>
    </rPh>
    <rPh sb="4" eb="6">
      <t>キカイ</t>
    </rPh>
    <phoneticPr fontId="2"/>
  </si>
  <si>
    <t>特別管理産業廃棄物類　機械</t>
    <rPh sb="9" eb="10">
      <t>ルイ</t>
    </rPh>
    <rPh sb="11" eb="13">
      <t>キカイ</t>
    </rPh>
    <phoneticPr fontId="2"/>
  </si>
  <si>
    <t>1)　処分</t>
    <rPh sb="3" eb="5">
      <t>ショブン</t>
    </rPh>
    <phoneticPr fontId="2"/>
  </si>
  <si>
    <t>無筋</t>
    <rPh sb="0" eb="1">
      <t>ム</t>
    </rPh>
    <phoneticPr fontId="2"/>
  </si>
  <si>
    <t>吹付屑</t>
  </si>
  <si>
    <t>廃ﾌﾟﾗ屑</t>
    <rPh sb="0" eb="1">
      <t>ハイ</t>
    </rPh>
    <phoneticPr fontId="2"/>
  </si>
  <si>
    <t>ﾋﾞﾆｰﾙ床ｼｰﾄ屑</t>
  </si>
  <si>
    <t>ﾀｲﾙｶｰﾍﾟｯﾄ屑</t>
  </si>
  <si>
    <t>木目ｼｰﾄ屑</t>
  </si>
  <si>
    <t>吸音材屑</t>
  </si>
  <si>
    <t>ﾎﾞｰﾄﾞ屑</t>
  </si>
  <si>
    <t>岩綿吸音板等</t>
    <rPh sb="5" eb="6">
      <t>トウ</t>
    </rPh>
    <phoneticPr fontId="2"/>
  </si>
  <si>
    <t>現場発生屑</t>
    <rPh sb="0" eb="2">
      <t>ゲンバ</t>
    </rPh>
    <rPh sb="2" eb="4">
      <t>ハッセイ</t>
    </rPh>
    <rPh sb="4" eb="5">
      <t>クズ</t>
    </rPh>
    <phoneticPr fontId="2"/>
  </si>
  <si>
    <t>特別管理産業廃棄物類</t>
  </si>
  <si>
    <t>ﾌﾚｷｼﾌﾞﾙﾎﾞｰﾄﾞ（ｱｽﾍﾞｽﾄ含有）</t>
  </si>
  <si>
    <t>2)　有価品</t>
    <rPh sb="3" eb="5">
      <t>ユウカ</t>
    </rPh>
    <rPh sb="5" eb="6">
      <t>ヒン</t>
    </rPh>
    <phoneticPr fontId="2"/>
  </si>
  <si>
    <t>鉄骨ﾍﾋﾞｰH2</t>
    <rPh sb="0" eb="2">
      <t>テッコツ</t>
    </rPh>
    <phoneticPr fontId="2"/>
  </si>
  <si>
    <t>LGS屑</t>
    <rPh sb="3" eb="4">
      <t>クズ</t>
    </rPh>
    <phoneticPr fontId="2"/>
  </si>
  <si>
    <t>鉄屑ﾌﾟﾚｽB</t>
    <rPh sb="0" eb="1">
      <t>テツ</t>
    </rPh>
    <rPh sb="1" eb="2">
      <t>クズ</t>
    </rPh>
    <phoneticPr fontId="2"/>
  </si>
  <si>
    <t>ｽﾁｰﾙﾊﾟｰﾃｰｼｮﾝ屑</t>
  </si>
  <si>
    <t>ｱﾙﾐ製建具屑</t>
  </si>
  <si>
    <t>込みｶﾞﾗ</t>
    <rPh sb="0" eb="1">
      <t>コ</t>
    </rPh>
    <phoneticPr fontId="2"/>
  </si>
  <si>
    <t>金物：ｱﾙﾐ屑</t>
  </si>
  <si>
    <t>(1)　運搬</t>
    <phoneticPr fontId="5"/>
  </si>
  <si>
    <t>（2）処分</t>
    <rPh sb="3" eb="5">
      <t>ショブン</t>
    </rPh>
    <phoneticPr fontId="5"/>
  </si>
  <si>
    <t>水洗い</t>
    <rPh sb="0" eb="1">
      <t>ミズ</t>
    </rPh>
    <phoneticPr fontId="6"/>
  </si>
  <si>
    <t>複層塗材E吹付（ｱｸﾘﾙ系）</t>
  </si>
  <si>
    <t>25形＠300　ｲﾝｻｰﾄ再利用</t>
    <rPh sb="2" eb="3">
      <t>カタ</t>
    </rPh>
    <phoneticPr fontId="6"/>
  </si>
  <si>
    <t>1）鋼製建具</t>
    <rPh sb="2" eb="4">
      <t>コウセイ</t>
    </rPh>
    <phoneticPr fontId="6"/>
  </si>
  <si>
    <t>2）ガラス</t>
    <phoneticPr fontId="7"/>
  </si>
  <si>
    <t>LowE3+A6+FL3</t>
  </si>
  <si>
    <t>3）その他</t>
    <rPh sb="4" eb="5">
      <t>タ</t>
    </rPh>
    <phoneticPr fontId="6"/>
  </si>
  <si>
    <t>乾式二重床框撤去</t>
    <rPh sb="5" eb="6">
      <t>カマチ</t>
    </rPh>
    <phoneticPr fontId="2"/>
  </si>
  <si>
    <t>木製壁見切三方枠撤去</t>
  </si>
  <si>
    <t>留金具共　　1ヶ所</t>
    <rPh sb="8" eb="9">
      <t>ショ</t>
    </rPh>
    <phoneticPr fontId="2"/>
  </si>
  <si>
    <t>W65</t>
  </si>
  <si>
    <t>木製90*25</t>
  </si>
  <si>
    <t>ｱﾙﾐ製450*450</t>
  </si>
  <si>
    <t>コ型木製W225～255</t>
    <rPh sb="2" eb="4">
      <t>モクセイ</t>
    </rPh>
    <phoneticPr fontId="2"/>
  </si>
  <si>
    <t>木製壁見切三方枠</t>
  </si>
  <si>
    <t>90*25</t>
  </si>
  <si>
    <t>5）サイン</t>
    <phoneticPr fontId="5"/>
  </si>
  <si>
    <t>木製壁見切三方枠90*25</t>
  </si>
  <si>
    <t>（1）耐震改修</t>
    <rPh sb="3" eb="5">
      <t>タイシン</t>
    </rPh>
    <rPh sb="5" eb="7">
      <t>カイシュウ</t>
    </rPh>
    <phoneticPr fontId="5"/>
  </si>
  <si>
    <t>φ6－＠50(径100) SR235</t>
  </si>
  <si>
    <t>4)　その他</t>
    <rPh sb="5" eb="6">
      <t>タ</t>
    </rPh>
    <phoneticPr fontId="2"/>
  </si>
  <si>
    <t>（2）躯体改修</t>
    <rPh sb="3" eb="5">
      <t>クタイ</t>
    </rPh>
    <rPh sb="5" eb="7">
      <t>カイシュウ</t>
    </rPh>
    <phoneticPr fontId="6"/>
  </si>
  <si>
    <t>1)　床・壁開口部塞ぎ</t>
    <rPh sb="3" eb="4">
      <t>ユカ</t>
    </rPh>
    <rPh sb="5" eb="6">
      <t>カベ</t>
    </rPh>
    <rPh sb="6" eb="8">
      <t>カイコウ</t>
    </rPh>
    <rPh sb="8" eb="9">
      <t>ブ</t>
    </rPh>
    <rPh sb="9" eb="10">
      <t>フサ</t>
    </rPh>
    <phoneticPr fontId="2"/>
  </si>
  <si>
    <t>ｼｰﾘﾝｸﾞ屑含む</t>
    <rPh sb="7" eb="8">
      <t>フク</t>
    </rPh>
    <phoneticPr fontId="2"/>
  </si>
  <si>
    <t>塩ビ廻縁屑</t>
  </si>
  <si>
    <t>ﾋﾞﾆｰﾙ巾木屑含む</t>
  </si>
  <si>
    <t>防露材ｸﾞﾗｽｳｰﾙﾗｯｷﾝｸﾞ屑</t>
  </si>
  <si>
    <t>乾式二重床屑</t>
  </si>
  <si>
    <t>鋼管屑</t>
  </si>
  <si>
    <t>外壁改修</t>
    <phoneticPr fontId="6"/>
  </si>
  <si>
    <t>建枠W900　H=22.0ｍ未満</t>
    <rPh sb="0" eb="1">
      <t>ケン</t>
    </rPh>
    <rPh sb="1" eb="2">
      <t>ワク</t>
    </rPh>
    <rPh sb="14" eb="16">
      <t>ミマン</t>
    </rPh>
    <phoneticPr fontId="6"/>
  </si>
  <si>
    <t>AG-K1　固定ｶﾞﾗﾘ</t>
  </si>
  <si>
    <t>W1900*H2400（70）</t>
  </si>
  <si>
    <t>PT-3　ｽﾁｰﾙﾊﾟｰﾃｰｼｮﾝ</t>
  </si>
  <si>
    <t>ｶﾗｰ鋼板製　
W6520*H2760（70）</t>
  </si>
  <si>
    <t>PT-4　ｽﾁｰﾙﾊﾟｰﾃｰｼｮﾝ</t>
  </si>
  <si>
    <t>ｶﾗｰ鋼板製　
W6500*H2760（70）</t>
  </si>
  <si>
    <t>PT-5　ｽﾁｰﾙﾊﾟｰﾃｰｼｮﾝ</t>
  </si>
  <si>
    <t>PT-6　ｽﾁｰﾙﾊﾟｰﾃｰｼｮﾝ</t>
  </si>
  <si>
    <t>PT-7　ｽﾁｰﾙﾊﾟｰﾃｰｼｮﾝ</t>
  </si>
  <si>
    <t>ｶﾗｰ鋼板製　
W6370*H2660（70）</t>
  </si>
  <si>
    <t>PT-8　ｽﾁｰﾙﾊﾟｰﾃｰｼｮﾝ</t>
  </si>
  <si>
    <t>ｶﾗｰ鋼板製　
W7910*H2660（70）</t>
  </si>
  <si>
    <t>ひび割れ部既存仕上材除去</t>
    <rPh sb="5" eb="7">
      <t>キゾン</t>
    </rPh>
    <rPh sb="7" eb="9">
      <t>シアゲ</t>
    </rPh>
    <rPh sb="9" eb="10">
      <t>ザイ</t>
    </rPh>
    <rPh sb="10" eb="12">
      <t>ジョキョ</t>
    </rPh>
    <phoneticPr fontId="7"/>
  </si>
  <si>
    <t>幅100mm　下地調整材共</t>
    <rPh sb="0" eb="1">
      <t>ハバ</t>
    </rPh>
    <phoneticPr fontId="7"/>
  </si>
  <si>
    <t>爆裂部及び欠損部既存仕上材除去</t>
    <rPh sb="0" eb="2">
      <t>バクレツ</t>
    </rPh>
    <rPh sb="2" eb="3">
      <t>ブ</t>
    </rPh>
    <rPh sb="3" eb="4">
      <t>オヨ</t>
    </rPh>
    <rPh sb="5" eb="7">
      <t>ケッソン</t>
    </rPh>
    <rPh sb="7" eb="8">
      <t>ブ</t>
    </rPh>
    <phoneticPr fontId="7"/>
  </si>
  <si>
    <t>下地調整材共</t>
    <phoneticPr fontId="5"/>
  </si>
  <si>
    <t>塗装の剥がれ、浮き</t>
    <rPh sb="0" eb="2">
      <t>トソウ</t>
    </rPh>
    <rPh sb="3" eb="4">
      <t>ハ</t>
    </rPh>
    <rPh sb="7" eb="8">
      <t>ウ</t>
    </rPh>
    <phoneticPr fontId="7"/>
  </si>
  <si>
    <t>ｱﾝｶｰﾋﾟﾝﾆﾝｸﾞ部分</t>
    <phoneticPr fontId="5"/>
  </si>
  <si>
    <t>複層模様吹付除去</t>
    <rPh sb="6" eb="8">
      <t>ジョキョ</t>
    </rPh>
    <phoneticPr fontId="6"/>
  </si>
  <si>
    <t>アルミ製450*450</t>
  </si>
  <si>
    <t>グラスウール</t>
    <phoneticPr fontId="5"/>
  </si>
  <si>
    <t>鉄筋加工組立</t>
    <phoneticPr fontId="5"/>
  </si>
  <si>
    <t>30kg/m3同等品</t>
    <phoneticPr fontId="5"/>
  </si>
  <si>
    <t>Fc24-15-25
耐震壁　流し込み工法</t>
    <phoneticPr fontId="5"/>
  </si>
  <si>
    <t>床　コンクリート面</t>
    <phoneticPr fontId="5"/>
  </si>
  <si>
    <t>グラウト材注入用型枠</t>
    <phoneticPr fontId="5"/>
  </si>
  <si>
    <t>スクラップ控除</t>
    <phoneticPr fontId="5"/>
  </si>
  <si>
    <t>GB-R12.5</t>
    <phoneticPr fontId="5"/>
  </si>
  <si>
    <t>本</t>
    <rPh sb="0" eb="1">
      <t>ホン</t>
    </rPh>
    <phoneticPr fontId="5"/>
  </si>
  <si>
    <t>ﾊﾞﾘｹｰﾄﾞｽﾀﾝﾄﾞ</t>
    <phoneticPr fontId="5"/>
  </si>
  <si>
    <t>4ｔﾄﾗｯｸｸﾚｰﾝ　</t>
    <phoneticPr fontId="5"/>
  </si>
  <si>
    <t>カチオン系下地調整材塗1.0mm程度</t>
  </si>
  <si>
    <t>ﾎﾞｰﾄﾞ類
DID有　10ｔ車</t>
    <rPh sb="5" eb="6">
      <t>ルイ</t>
    </rPh>
    <rPh sb="10" eb="11">
      <t>ユウ</t>
    </rPh>
    <rPh sb="15" eb="16">
      <t>シャ</t>
    </rPh>
    <phoneticPr fontId="2"/>
  </si>
  <si>
    <t>内外装仕上発生材類
DID有　10ｔ車</t>
    <rPh sb="0" eb="3">
      <t>ナイガイソウ</t>
    </rPh>
    <rPh sb="3" eb="5">
      <t>シアゲ</t>
    </rPh>
    <rPh sb="5" eb="7">
      <t>ハッセイ</t>
    </rPh>
    <rPh sb="7" eb="8">
      <t>ザイ</t>
    </rPh>
    <rPh sb="8" eb="9">
      <t>ルイ</t>
    </rPh>
    <rPh sb="13" eb="14">
      <t>ユウ</t>
    </rPh>
    <rPh sb="18" eb="19">
      <t>シャ</t>
    </rPh>
    <phoneticPr fontId="2"/>
  </si>
  <si>
    <t>金属類
DID有　10ｔ車</t>
    <rPh sb="7" eb="8">
      <t>ユウ</t>
    </rPh>
    <rPh sb="12" eb="13">
      <t>シャ</t>
    </rPh>
    <phoneticPr fontId="2"/>
  </si>
  <si>
    <t>特別管理産業廃棄物類
DID有　10ｔ車</t>
    <rPh sb="14" eb="15">
      <t>ユウ</t>
    </rPh>
    <rPh sb="19" eb="20">
      <t>シャ</t>
    </rPh>
    <phoneticPr fontId="2"/>
  </si>
  <si>
    <t>ｺﾝｸﾘｰﾄ類
DID有　10ｔ車</t>
    <rPh sb="11" eb="12">
      <t>ユウ</t>
    </rPh>
    <rPh sb="16" eb="17">
      <t>シャ</t>
    </rPh>
    <phoneticPr fontId="2"/>
  </si>
  <si>
    <t>木類
DID有　10ｔ車</t>
    <rPh sb="0" eb="1">
      <t>キ</t>
    </rPh>
    <rPh sb="1" eb="2">
      <t>ルイ</t>
    </rPh>
    <rPh sb="5" eb="6">
      <t>ユウ</t>
    </rPh>
    <rPh sb="10" eb="11">
      <t>シャ</t>
    </rPh>
    <phoneticPr fontId="2"/>
  </si>
  <si>
    <t>外壁（RC)
φ130　L=175</t>
    <phoneticPr fontId="5"/>
  </si>
  <si>
    <t>軒天（RC)
高圧水洗工法（30Mpa）</t>
    <rPh sb="0" eb="1">
      <t>ノキ</t>
    </rPh>
    <rPh sb="1" eb="2">
      <t>テン</t>
    </rPh>
    <phoneticPr fontId="6"/>
  </si>
  <si>
    <t>（軒見切）
高圧水洗工法（30Mpa）</t>
    <rPh sb="1" eb="2">
      <t>ノキ</t>
    </rPh>
    <rPh sb="2" eb="4">
      <t>ミキリ</t>
    </rPh>
    <phoneticPr fontId="6"/>
  </si>
  <si>
    <t>（外壁）
高圧水洗工法（30Mpa）</t>
    <rPh sb="1" eb="3">
      <t>ガイヘキ</t>
    </rPh>
    <phoneticPr fontId="6"/>
  </si>
  <si>
    <t>E階段3F床廻り（ﾓﾙﾀﾙ面）
高圧水洗工法（30Mpa）</t>
    <rPh sb="6" eb="7">
      <t>マワ</t>
    </rPh>
    <phoneticPr fontId="6"/>
  </si>
  <si>
    <t>外壁
下地調整材C-1共</t>
    <rPh sb="0" eb="2">
      <t>ガイヘキ</t>
    </rPh>
    <rPh sb="11" eb="12">
      <t>トモ</t>
    </rPh>
    <phoneticPr fontId="6"/>
  </si>
  <si>
    <t>E階段上裏
下地調整材C-1共</t>
    <rPh sb="1" eb="3">
      <t>カイダン</t>
    </rPh>
    <rPh sb="3" eb="4">
      <t>ア</t>
    </rPh>
    <rPh sb="4" eb="5">
      <t>ウラ</t>
    </rPh>
    <rPh sb="14" eb="15">
      <t>トモ</t>
    </rPh>
    <phoneticPr fontId="6"/>
  </si>
  <si>
    <t>ガラスパテ</t>
    <phoneticPr fontId="5"/>
  </si>
  <si>
    <t>アルミ製建具撤去</t>
    <phoneticPr fontId="5"/>
  </si>
  <si>
    <t>スチールパーテーション撤去</t>
    <phoneticPr fontId="5"/>
  </si>
  <si>
    <t>カッター入</t>
    <rPh sb="4" eb="5">
      <t>イ</t>
    </rPh>
    <phoneticPr fontId="6"/>
  </si>
  <si>
    <t>シーリング撤去</t>
    <phoneticPr fontId="5"/>
  </si>
  <si>
    <t>ガラス撤去</t>
    <phoneticPr fontId="5"/>
  </si>
  <si>
    <t>建具廻りシーリング</t>
    <phoneticPr fontId="5"/>
  </si>
  <si>
    <t>スチール建具（S)</t>
    <phoneticPr fontId="5"/>
  </si>
  <si>
    <t>シリコーンシーラント　8*10
複層ガラス用両面計算</t>
    <phoneticPr fontId="5"/>
  </si>
  <si>
    <t>ビニール床シート撤去</t>
    <phoneticPr fontId="5"/>
  </si>
  <si>
    <t>床タイルカーペット撤去</t>
    <rPh sb="0" eb="1">
      <t>ユカ</t>
    </rPh>
    <phoneticPr fontId="2"/>
  </si>
  <si>
    <t>段鼻ノンスリップ撤去</t>
    <phoneticPr fontId="5"/>
  </si>
  <si>
    <t>ビニル巾木撤去</t>
    <phoneticPr fontId="5"/>
  </si>
  <si>
    <t>A階段既存ビニールハンドル撤去</t>
    <phoneticPr fontId="5"/>
  </si>
  <si>
    <t>壁付手摺：ハンドル部φ40</t>
    <phoneticPr fontId="5"/>
  </si>
  <si>
    <t>A階段既存手摺
横桟：ワイヤー2段取外し</t>
    <rPh sb="3" eb="5">
      <t>キゾン</t>
    </rPh>
    <phoneticPr fontId="2"/>
  </si>
  <si>
    <t>壁仕上ボード撤去</t>
    <rPh sb="0" eb="1">
      <t>カベ</t>
    </rPh>
    <rPh sb="1" eb="3">
      <t>シアゲ</t>
    </rPh>
    <rPh sb="6" eb="8">
      <t>テッキョ</t>
    </rPh>
    <phoneticPr fontId="6"/>
  </si>
  <si>
    <t>木目シート貼撤去</t>
    <phoneticPr fontId="5"/>
  </si>
  <si>
    <t>インサート別</t>
    <phoneticPr fontId="5"/>
  </si>
  <si>
    <t>天井仕上ボード撤去</t>
    <rPh sb="2" eb="4">
      <t>シアゲ</t>
    </rPh>
    <rPh sb="7" eb="9">
      <t>テッキョ</t>
    </rPh>
    <phoneticPr fontId="6"/>
  </si>
  <si>
    <t>カーテンボックス撤去</t>
    <phoneticPr fontId="5"/>
  </si>
  <si>
    <t>複層ビニール床シートｔ2.0</t>
    <phoneticPr fontId="5"/>
  </si>
  <si>
    <t>タイルカーペットｔ6.5</t>
    <phoneticPr fontId="5"/>
  </si>
  <si>
    <t>段鼻ノンスリップ</t>
    <phoneticPr fontId="5"/>
  </si>
  <si>
    <t>（サンダー工法）貼物下</t>
    <rPh sb="8" eb="10">
      <t>ハリモノ</t>
    </rPh>
    <rPh sb="10" eb="11">
      <t>シタ</t>
    </rPh>
    <phoneticPr fontId="2"/>
  </si>
  <si>
    <t>（サンダー工法）タイルカーペット下</t>
    <rPh sb="16" eb="17">
      <t>シタ</t>
    </rPh>
    <phoneticPr fontId="2"/>
  </si>
  <si>
    <t>A階段
踊場</t>
    <rPh sb="1" eb="3">
      <t>カイダン</t>
    </rPh>
    <rPh sb="4" eb="6">
      <t>オドリバ</t>
    </rPh>
    <phoneticPr fontId="2"/>
  </si>
  <si>
    <t>A階段
アルミ製　W35（ゴムタイヤ入）</t>
    <phoneticPr fontId="5"/>
  </si>
  <si>
    <t>A階段既存ビニールハンドル新設</t>
    <rPh sb="13" eb="15">
      <t>シンセツ</t>
    </rPh>
    <phoneticPr fontId="2"/>
  </si>
  <si>
    <t>A階段既存手摺
横桟：ワイヤー2段再取付</t>
    <rPh sb="3" eb="5">
      <t>キゾン</t>
    </rPh>
    <phoneticPr fontId="2"/>
  </si>
  <si>
    <t>ビニル巾木</t>
    <phoneticPr fontId="5"/>
  </si>
  <si>
    <t>現場発泡ウレタン吹付A種1Hｔ25</t>
    <phoneticPr fontId="5"/>
  </si>
  <si>
    <t>A階段既存手摺</t>
    <phoneticPr fontId="5"/>
  </si>
  <si>
    <t>支柱　12本*4　FB-38*9　H=1010　SOP塗替
受　FB-44*9　ブラケット　FB-38*9　SOP塗替</t>
    <phoneticPr fontId="5"/>
  </si>
  <si>
    <t>A階段既存壁付手摺</t>
    <rPh sb="5" eb="6">
      <t>カベ</t>
    </rPh>
    <rPh sb="6" eb="7">
      <t>ツ</t>
    </rPh>
    <phoneticPr fontId="5"/>
  </si>
  <si>
    <t>ブラケット　FB-38*9　SOP塗替</t>
    <phoneticPr fontId="5"/>
  </si>
  <si>
    <t>B：室名サイン</t>
    <phoneticPr fontId="5"/>
  </si>
  <si>
    <t>RFスラブ面</t>
    <phoneticPr fontId="5"/>
  </si>
  <si>
    <t>19形＠360　インサート再利用</t>
    <rPh sb="2" eb="3">
      <t>カタ</t>
    </rPh>
    <phoneticPr fontId="2"/>
  </si>
  <si>
    <t>膨張性混和材</t>
    <rPh sb="0" eb="2">
      <t>ボウチョウ</t>
    </rPh>
    <rPh sb="2" eb="3">
      <t>セイ</t>
    </rPh>
    <rPh sb="3" eb="5">
      <t>コンワ</t>
    </rPh>
    <rPh sb="5" eb="6">
      <t>ザイ</t>
    </rPh>
    <phoneticPr fontId="1"/>
  </si>
  <si>
    <t>軒天（フレキ）</t>
    <rPh sb="0" eb="1">
      <t>ノキ</t>
    </rPh>
    <rPh sb="1" eb="2">
      <t>テン</t>
    </rPh>
    <phoneticPr fontId="6"/>
  </si>
  <si>
    <t>鉄筋H2級ヘビー</t>
    <phoneticPr fontId="5"/>
  </si>
  <si>
    <t>割裂防止スパイラル筋</t>
    <phoneticPr fontId="5"/>
  </si>
  <si>
    <t>接着系アンカー D19(頭部ナット付き)</t>
    <phoneticPr fontId="5"/>
  </si>
  <si>
    <t>接着系アンカー D19 (頭部ナット付き)</t>
    <phoneticPr fontId="5"/>
  </si>
  <si>
    <t>(埋込長160)L=540
上向き SD345</t>
    <phoneticPr fontId="5"/>
  </si>
  <si>
    <t>(埋込長160)L=540
横向き SD345</t>
    <phoneticPr fontId="5"/>
  </si>
  <si>
    <t>(埋込長160)L=540
下向き SD345</t>
    <phoneticPr fontId="5"/>
  </si>
  <si>
    <t>普通コンクリート</t>
    <rPh sb="0" eb="2">
      <t>フツウ</t>
    </rPh>
    <phoneticPr fontId="2"/>
  </si>
  <si>
    <t>コンクリート打設手間</t>
    <rPh sb="6" eb="8">
      <t>ダセツ</t>
    </rPh>
    <rPh sb="8" eb="10">
      <t>テマ</t>
    </rPh>
    <phoneticPr fontId="2"/>
  </si>
  <si>
    <t>ポンプ圧送</t>
    <rPh sb="3" eb="5">
      <t>アッソウ</t>
    </rPh>
    <phoneticPr fontId="2"/>
  </si>
  <si>
    <t>グラウト材注入</t>
    <rPh sb="4" eb="5">
      <t>ザイ</t>
    </rPh>
    <phoneticPr fontId="2"/>
  </si>
  <si>
    <t>無収縮モルタル注入
Fc=30　材工共</t>
    <rPh sb="16" eb="19">
      <t>ザイコウトモ</t>
    </rPh>
    <phoneticPr fontId="2"/>
  </si>
  <si>
    <t>壁　コンクリート面</t>
    <phoneticPr fontId="5"/>
  </si>
  <si>
    <t>梁下　コンクリート面　見上</t>
    <phoneticPr fontId="5"/>
  </si>
  <si>
    <t>無収縮モルタル上部梁下</t>
    <phoneticPr fontId="5"/>
  </si>
  <si>
    <t>ウレタン系シーリング(速乾性)
三角ｼｰﾙ</t>
    <phoneticPr fontId="5"/>
  </si>
  <si>
    <t>ポリマーセメントモルタル</t>
  </si>
  <si>
    <t>ヶ所</t>
    <rPh sb="1" eb="2">
      <t>ショ</t>
    </rPh>
    <phoneticPr fontId="2"/>
  </si>
  <si>
    <t>床　0.B102*44</t>
  </si>
  <si>
    <t>壁　0.B102*44</t>
  </si>
  <si>
    <t>外壁数量調査</t>
    <rPh sb="0" eb="2">
      <t>ガイヘキ</t>
    </rPh>
    <rPh sb="2" eb="4">
      <t>スウリョウ</t>
    </rPh>
    <rPh sb="4" eb="6">
      <t>チョウサ</t>
    </rPh>
    <phoneticPr fontId="6"/>
  </si>
  <si>
    <t>SS-2、3
重量鋼製防火シャッター</t>
    <phoneticPr fontId="5"/>
  </si>
  <si>
    <t>（バルコニー廻り外壁）
高圧水洗工法（30Mpa）</t>
    <rPh sb="7" eb="9">
      <t>ガイヘキ</t>
    </rPh>
    <rPh sb="9" eb="10">
      <t>）</t>
    </rPh>
    <phoneticPr fontId="6"/>
  </si>
  <si>
    <t>グラスウールｔ25ラッキング</t>
    <phoneticPr fontId="5"/>
  </si>
  <si>
    <t>バルコニー床廻り（ﾓﾙﾀﾙ面）
高圧水洗工法（30Mpa）</t>
    <rPh sb="6" eb="7">
      <t>マワ</t>
    </rPh>
    <phoneticPr fontId="6"/>
  </si>
  <si>
    <t>バルコニー廻り外壁
下地調整材C-1共</t>
    <rPh sb="5" eb="6">
      <t>マワ</t>
    </rPh>
    <rPh sb="6" eb="8">
      <t>ガイヘキ</t>
    </rPh>
    <rPh sb="8" eb="9">
      <t>）</t>
    </rPh>
    <rPh sb="18" eb="19">
      <t>トモ</t>
    </rPh>
    <phoneticPr fontId="6"/>
  </si>
  <si>
    <t>バルコニー廻り軒見切
下地調整材C-1共</t>
    <rPh sb="5" eb="6">
      <t>マワ</t>
    </rPh>
    <rPh sb="7" eb="9">
      <t>ミキリ</t>
    </rPh>
    <rPh sb="9" eb="10">
      <t>　</t>
    </rPh>
    <rPh sb="19" eb="20">
      <t>トモ</t>
    </rPh>
    <phoneticPr fontId="6"/>
  </si>
  <si>
    <t>T型ソケット　上蓋掃除口付</t>
    <phoneticPr fontId="5"/>
  </si>
  <si>
    <t>グラスウール（24k）ｔ25
ポリエチレンフィルムｔ0.15</t>
    <phoneticPr fontId="5"/>
  </si>
  <si>
    <t>アルミガラスクロス+亀甲金網貼</t>
    <phoneticPr fontId="5"/>
  </si>
  <si>
    <t>フレキシブルボードｔ6</t>
    <phoneticPr fontId="5"/>
  </si>
  <si>
    <t>竪樋　カラーVPφ100</t>
    <phoneticPr fontId="5"/>
  </si>
  <si>
    <t>VPφ100チーズ</t>
    <phoneticPr fontId="5"/>
  </si>
  <si>
    <t>同上シーリング材充填</t>
    <rPh sb="0" eb="2">
      <t>ドウジョウ</t>
    </rPh>
    <phoneticPr fontId="6"/>
  </si>
  <si>
    <t>シーリング材充填</t>
    <rPh sb="5" eb="6">
      <t>ザイ</t>
    </rPh>
    <rPh sb="6" eb="8">
      <t>ジュウテン</t>
    </rPh>
    <phoneticPr fontId="6"/>
  </si>
  <si>
    <t>室内化学物質濃度測定</t>
    <rPh sb="0" eb="2">
      <t>シツナイ</t>
    </rPh>
    <rPh sb="2" eb="4">
      <t>カガク</t>
    </rPh>
    <rPh sb="4" eb="6">
      <t>ブッシツ</t>
    </rPh>
    <rPh sb="6" eb="8">
      <t>ノウド</t>
    </rPh>
    <rPh sb="8" eb="10">
      <t>ソクテイ</t>
    </rPh>
    <phoneticPr fontId="5"/>
  </si>
  <si>
    <t>アクティブ5種</t>
    <rPh sb="6" eb="7">
      <t>シュ</t>
    </rPh>
    <phoneticPr fontId="5"/>
  </si>
  <si>
    <t>か所</t>
    <phoneticPr fontId="5"/>
  </si>
  <si>
    <t>揚重機械器具費</t>
    <rPh sb="0" eb="2">
      <t>ヨウジュウ</t>
    </rPh>
    <rPh sb="2" eb="4">
      <t>キカイ</t>
    </rPh>
    <rPh sb="4" eb="6">
      <t>キグ</t>
    </rPh>
    <rPh sb="6" eb="7">
      <t>ヒ</t>
    </rPh>
    <phoneticPr fontId="5"/>
  </si>
  <si>
    <t>ﾗﾌﾃﾚｰﾝｸﾚｰﾝ4.9t吊　ｵﾍﾟﾚｰﾀ付　　　　　　荷揚げ・荷下ろし</t>
    <rPh sb="14" eb="15">
      <t>ツリ</t>
    </rPh>
    <rPh sb="22" eb="23">
      <t>ツ</t>
    </rPh>
    <rPh sb="29" eb="31">
      <t>ニア</t>
    </rPh>
    <rPh sb="33" eb="35">
      <t>ニオ</t>
    </rPh>
    <phoneticPr fontId="5"/>
  </si>
  <si>
    <t>仮設間仕切り</t>
    <rPh sb="0" eb="2">
      <t>カセツ</t>
    </rPh>
    <rPh sb="2" eb="5">
      <t>マジキ</t>
    </rPh>
    <phoneticPr fontId="5"/>
  </si>
  <si>
    <t>仮囲い</t>
    <rPh sb="0" eb="2">
      <t>カリガコ</t>
    </rPh>
    <phoneticPr fontId="5"/>
  </si>
  <si>
    <t>アクティブ型5物質</t>
    <rPh sb="5" eb="6">
      <t>ガタ</t>
    </rPh>
    <rPh sb="7" eb="9">
      <t>ブッシツ</t>
    </rPh>
    <phoneticPr fontId="5"/>
  </si>
  <si>
    <t>か所</t>
    <rPh sb="1" eb="2">
      <t>ショ</t>
    </rPh>
    <phoneticPr fontId="5"/>
  </si>
  <si>
    <t>1か所当たり</t>
    <rPh sb="3" eb="4">
      <t>ア</t>
    </rPh>
    <phoneticPr fontId="7"/>
  </si>
  <si>
    <t>軽量鉄骨壁下地</t>
  </si>
  <si>
    <t>壁　石膏ボード</t>
  </si>
  <si>
    <t>単管　　1ｍ</t>
    <rPh sb="0" eb="2">
      <t>タンカン</t>
    </rPh>
    <phoneticPr fontId="5"/>
  </si>
  <si>
    <t>単管　　2ｍ</t>
    <rPh sb="0" eb="2">
      <t>タンカン</t>
    </rPh>
    <phoneticPr fontId="5"/>
  </si>
  <si>
    <t>単管　　4ｍ</t>
    <rPh sb="0" eb="2">
      <t>タンカン</t>
    </rPh>
    <phoneticPr fontId="5"/>
  </si>
  <si>
    <t>ﾊﾞﾘｹｰﾄﾞｳｴｲﾄ　　1ｍ用</t>
    <rPh sb="15" eb="16">
      <t>ヨウ</t>
    </rPh>
    <phoneticPr fontId="5"/>
  </si>
  <si>
    <t>個</t>
    <rPh sb="0" eb="1">
      <t>コ</t>
    </rPh>
    <phoneticPr fontId="5"/>
  </si>
  <si>
    <t>ﾊﾞﾘｹｰﾄﾞｳｴｲﾄ　　2ｍ用</t>
    <phoneticPr fontId="5"/>
  </si>
  <si>
    <t>ﾊﾞﾘｹｰﾄﾞｳｴｲﾄ　　4ｍ用</t>
    <phoneticPr fontId="5"/>
  </si>
  <si>
    <t>台</t>
    <rPh sb="0" eb="1">
      <t>ダイ</t>
    </rPh>
    <phoneticPr fontId="5"/>
  </si>
  <si>
    <t>仮設材運搬費</t>
    <rPh sb="0" eb="2">
      <t>カセツ</t>
    </rPh>
    <rPh sb="2" eb="3">
      <t>ザイ</t>
    </rPh>
    <rPh sb="3" eb="5">
      <t>ウンパン</t>
    </rPh>
    <rPh sb="5" eb="6">
      <t>ヒ</t>
    </rPh>
    <phoneticPr fontId="5"/>
  </si>
  <si>
    <t>普通作業員</t>
    <phoneticPr fontId="5"/>
  </si>
  <si>
    <t>運搬・運転</t>
    <rPh sb="0" eb="2">
      <t>ウンパン</t>
    </rPh>
    <rPh sb="3" eb="5">
      <t>ウンテン</t>
    </rPh>
    <phoneticPr fontId="5"/>
  </si>
  <si>
    <t>計</t>
  </si>
  <si>
    <t>1式当たり</t>
    <phoneticPr fontId="5"/>
  </si>
  <si>
    <t>再　　計</t>
  </si>
  <si>
    <t>19形　700*625</t>
  </si>
  <si>
    <t>19形　50*1111</t>
  </si>
  <si>
    <t>壁　φ100</t>
    <phoneticPr fontId="5"/>
  </si>
  <si>
    <t>複層仕上塗（ｱｽﾍﾞｽﾄ含有）</t>
    <phoneticPr fontId="5"/>
  </si>
  <si>
    <t>既設竪樋撤去跡　床面150φ</t>
    <phoneticPr fontId="5"/>
  </si>
  <si>
    <t>回</t>
    <rPh sb="0" eb="1">
      <t>カイ</t>
    </rPh>
    <phoneticPr fontId="2"/>
  </si>
  <si>
    <t>25形　450*450</t>
  </si>
  <si>
    <t>天井点検口撤去</t>
    <rPh sb="5" eb="7">
      <t>テッキョ</t>
    </rPh>
    <phoneticPr fontId="5"/>
  </si>
  <si>
    <t>ひび割れ部</t>
    <rPh sb="2" eb="3">
      <t>ワ</t>
    </rPh>
    <rPh sb="4" eb="5">
      <t>ブ</t>
    </rPh>
    <phoneticPr fontId="7"/>
  </si>
  <si>
    <t>Uｶｯﾄｼｰﾙ工法（弾性ｼｰﾘﾝｸﾞ）</t>
    <rPh sb="7" eb="9">
      <t>コウホウ</t>
    </rPh>
    <rPh sb="10" eb="12">
      <t>ダンセイ</t>
    </rPh>
    <phoneticPr fontId="7"/>
  </si>
  <si>
    <t>爆裂部及び欠損部</t>
    <rPh sb="0" eb="2">
      <t>バクレツ</t>
    </rPh>
    <rPh sb="2" eb="3">
      <t>ブ</t>
    </rPh>
    <rPh sb="3" eb="4">
      <t>オヨ</t>
    </rPh>
    <rPh sb="5" eb="7">
      <t>ケッソン</t>
    </rPh>
    <rPh sb="7" eb="8">
      <t>ブ</t>
    </rPh>
    <phoneticPr fontId="7"/>
  </si>
  <si>
    <t>鉄筋錆止塗装（B種）の上
ｴﾎﾟｷｼ樹脂ﾓﾙﾀﾙ充填工法</t>
    <rPh sb="0" eb="2">
      <t>テッキン</t>
    </rPh>
    <rPh sb="2" eb="3">
      <t>サ</t>
    </rPh>
    <rPh sb="3" eb="4">
      <t>ト</t>
    </rPh>
    <rPh sb="4" eb="6">
      <t>トソウ</t>
    </rPh>
    <rPh sb="8" eb="9">
      <t>シュ</t>
    </rPh>
    <rPh sb="11" eb="12">
      <t>ウエ</t>
    </rPh>
    <rPh sb="18" eb="20">
      <t>ジュシ</t>
    </rPh>
    <rPh sb="24" eb="26">
      <t>ジュウテン</t>
    </rPh>
    <rPh sb="26" eb="28">
      <t>コウホウ</t>
    </rPh>
    <phoneticPr fontId="7"/>
  </si>
  <si>
    <t>既存仕上材（下地調整材共）除去
幅100mm欠落部</t>
    <rPh sb="0" eb="2">
      <t>キゾン</t>
    </rPh>
    <rPh sb="2" eb="4">
      <t>シアゲ</t>
    </rPh>
    <rPh sb="4" eb="5">
      <t>ザイ</t>
    </rPh>
    <rPh sb="6" eb="8">
      <t>シタジ</t>
    </rPh>
    <rPh sb="8" eb="10">
      <t>チョウセイ</t>
    </rPh>
    <rPh sb="10" eb="11">
      <t>ザイ</t>
    </rPh>
    <rPh sb="11" eb="12">
      <t>トモ</t>
    </rPh>
    <rPh sb="13" eb="15">
      <t>ジョキョ</t>
    </rPh>
    <rPh sb="16" eb="17">
      <t>ハバ</t>
    </rPh>
    <rPh sb="22" eb="24">
      <t>ケツラク</t>
    </rPh>
    <rPh sb="24" eb="25">
      <t>ブ</t>
    </rPh>
    <phoneticPr fontId="7"/>
  </si>
  <si>
    <t>新規C-2にて段差解消</t>
    <rPh sb="0" eb="2">
      <t>シンキ</t>
    </rPh>
    <rPh sb="7" eb="9">
      <t>ダンサ</t>
    </rPh>
    <rPh sb="9" eb="11">
      <t>カイショウ</t>
    </rPh>
    <phoneticPr fontId="7"/>
  </si>
  <si>
    <t>ｱﾝｶｰﾋﾟﾝﾆﾝｸﾞ部分ｴﾎﾟｷｼ樹脂注入工法</t>
  </si>
  <si>
    <t>W65 @300</t>
    <phoneticPr fontId="5"/>
  </si>
  <si>
    <t>９．</t>
  </si>
  <si>
    <t>外構改修</t>
    <rPh sb="0" eb="2">
      <t>ガイコウ</t>
    </rPh>
    <rPh sb="2" eb="4">
      <t>カイシュウ</t>
    </rPh>
    <phoneticPr fontId="5"/>
  </si>
  <si>
    <t>（2）改修</t>
    <rPh sb="3" eb="5">
      <t>カイシュウ</t>
    </rPh>
    <phoneticPr fontId="5"/>
  </si>
  <si>
    <t>モルタル面</t>
  </si>
  <si>
    <t>タイル洗い</t>
  </si>
  <si>
    <t>床不陸調整</t>
    <rPh sb="0" eb="1">
      <t>ユカ</t>
    </rPh>
    <phoneticPr fontId="6"/>
  </si>
  <si>
    <t>段鼻タイル</t>
    <phoneticPr fontId="5"/>
  </si>
  <si>
    <t>無機系速乾性薄塗
ペーストデザイン床</t>
    <phoneticPr fontId="5"/>
  </si>
  <si>
    <t>無機系速乾性薄塗
ペーストデザイン床部</t>
    <rPh sb="18" eb="19">
      <t>ブ</t>
    </rPh>
    <phoneticPr fontId="5"/>
  </si>
  <si>
    <t>モルタル</t>
    <phoneticPr fontId="5"/>
  </si>
  <si>
    <t>タイル下</t>
    <rPh sb="3" eb="4">
      <t>シタ</t>
    </rPh>
    <phoneticPr fontId="6"/>
  </si>
  <si>
    <t>せっ器質タイル</t>
    <phoneticPr fontId="6"/>
  </si>
  <si>
    <t>（花壇）
高圧水洗工法（15Mpa）</t>
    <rPh sb="1" eb="3">
      <t>カダン</t>
    </rPh>
    <phoneticPr fontId="5"/>
  </si>
  <si>
    <t>（踏面蹴込）
高圧水洗工法（15Mpa）</t>
    <rPh sb="1" eb="3">
      <t>フミヅラ</t>
    </rPh>
    <rPh sb="3" eb="5">
      <t>ケコミ</t>
    </rPh>
    <phoneticPr fontId="5"/>
  </si>
  <si>
    <t>磁器質タイル</t>
    <rPh sb="0" eb="3">
      <t>ジキシツ</t>
    </rPh>
    <phoneticPr fontId="5"/>
  </si>
  <si>
    <t>アルミパネル塞ぎｔ1.5</t>
    <rPh sb="6" eb="7">
      <t>フサ</t>
    </rPh>
    <phoneticPr fontId="5"/>
  </si>
  <si>
    <t>W2.5×H0.7
軽量鉄骨壁下地25形＠300</t>
    <rPh sb="19" eb="20">
      <t>カタ</t>
    </rPh>
    <phoneticPr fontId="6"/>
  </si>
  <si>
    <t>アルミ製450*450</t>
    <phoneticPr fontId="5"/>
  </si>
  <si>
    <t>65形　＠450</t>
    <phoneticPr fontId="5"/>
  </si>
  <si>
    <t>GB-R　t=12.5+12.5</t>
    <phoneticPr fontId="5"/>
  </si>
  <si>
    <t>ｔ100　24kg/㎡</t>
    <phoneticPr fontId="5"/>
  </si>
  <si>
    <t>6）家具</t>
    <rPh sb="2" eb="4">
      <t>カグ</t>
    </rPh>
    <phoneticPr fontId="7"/>
  </si>
  <si>
    <t>K-8：カウンター</t>
    <phoneticPr fontId="5"/>
  </si>
  <si>
    <t>2）　駐車場改修</t>
    <rPh sb="3" eb="6">
      <t>チュウシャジョウ</t>
    </rPh>
    <rPh sb="6" eb="8">
      <t>カイシュウ</t>
    </rPh>
    <phoneticPr fontId="5"/>
  </si>
  <si>
    <t>アスファルト面</t>
    <phoneticPr fontId="5"/>
  </si>
  <si>
    <t>既存アスファルト舗装表層撤去</t>
    <rPh sb="0" eb="2">
      <t>キゾン</t>
    </rPh>
    <rPh sb="8" eb="10">
      <t>ホソウ</t>
    </rPh>
    <rPh sb="10" eb="12">
      <t>ヒョウソウ</t>
    </rPh>
    <rPh sb="12" eb="14">
      <t>テッキョ</t>
    </rPh>
    <phoneticPr fontId="5"/>
  </si>
  <si>
    <t>運搬費</t>
    <rPh sb="0" eb="3">
      <t>ウンパンヒ</t>
    </rPh>
    <phoneticPr fontId="5"/>
  </si>
  <si>
    <t>撤去用機械</t>
    <rPh sb="0" eb="3">
      <t>テッキョヨウ</t>
    </rPh>
    <rPh sb="3" eb="5">
      <t>キカイ</t>
    </rPh>
    <phoneticPr fontId="5"/>
  </si>
  <si>
    <t>既存Ｌ型側溝撤去</t>
    <rPh sb="0" eb="2">
      <t>キゾン</t>
    </rPh>
    <rPh sb="3" eb="4">
      <t>ガタ</t>
    </rPh>
    <rPh sb="4" eb="6">
      <t>ソッコウ</t>
    </rPh>
    <rPh sb="6" eb="8">
      <t>テッキョ</t>
    </rPh>
    <phoneticPr fontId="5"/>
  </si>
  <si>
    <t>D450L600</t>
    <phoneticPr fontId="5"/>
  </si>
  <si>
    <t>表層　50mm</t>
    <rPh sb="0" eb="2">
      <t>ヒョウソウ</t>
    </rPh>
    <phoneticPr fontId="5"/>
  </si>
  <si>
    <t>アスファルト舗装表層打ち換え</t>
    <rPh sb="6" eb="8">
      <t>ホソウ</t>
    </rPh>
    <rPh sb="8" eb="10">
      <t>ヒョウソウ</t>
    </rPh>
    <rPh sb="10" eb="11">
      <t>ウ</t>
    </rPh>
    <rPh sb="12" eb="13">
      <t>カ</t>
    </rPh>
    <phoneticPr fontId="5"/>
  </si>
  <si>
    <t>Ｌ型側溝復旧</t>
    <rPh sb="1" eb="2">
      <t>ガタ</t>
    </rPh>
    <rPh sb="2" eb="4">
      <t>ソッコウ</t>
    </rPh>
    <rPh sb="4" eb="6">
      <t>フッキュウ</t>
    </rPh>
    <phoneticPr fontId="5"/>
  </si>
  <si>
    <t>W150　白色（溶着）</t>
    <rPh sb="5" eb="7">
      <t>ハクショク</t>
    </rPh>
    <rPh sb="8" eb="10">
      <t>ヨウチャク</t>
    </rPh>
    <phoneticPr fontId="5"/>
  </si>
  <si>
    <t>VP管100φ</t>
    <phoneticPr fontId="5"/>
  </si>
  <si>
    <t>埋設配管</t>
    <rPh sb="0" eb="2">
      <t>マイセツ</t>
    </rPh>
    <rPh sb="2" eb="4">
      <t>ハイカン</t>
    </rPh>
    <phoneticPr fontId="5"/>
  </si>
  <si>
    <t>駐車場ﾗｲﾝ</t>
    <rPh sb="2" eb="3">
      <t>ジョウ</t>
    </rPh>
    <phoneticPr fontId="5"/>
  </si>
  <si>
    <t>舗装用機械</t>
    <rPh sb="0" eb="5">
      <t>ホソウヨウキカイ</t>
    </rPh>
    <phoneticPr fontId="5"/>
  </si>
  <si>
    <t>ミニショベル</t>
    <phoneticPr fontId="5"/>
  </si>
  <si>
    <t>ｱｽﾌｧﾙﾄ（外構）</t>
    <rPh sb="7" eb="9">
      <t>ガイコウ</t>
    </rPh>
    <phoneticPr fontId="5"/>
  </si>
  <si>
    <t>(共通仮設費（積上）)</t>
    <rPh sb="1" eb="3">
      <t>キョウツウ</t>
    </rPh>
    <rPh sb="3" eb="5">
      <t>カセツ</t>
    </rPh>
    <rPh sb="5" eb="6">
      <t>ヒ</t>
    </rPh>
    <rPh sb="7" eb="8">
      <t>ツ</t>
    </rPh>
    <rPh sb="8" eb="9">
      <t>ア</t>
    </rPh>
    <phoneticPr fontId="5"/>
  </si>
  <si>
    <t>3階
改修　1,075㎡</t>
    <rPh sb="1" eb="2">
      <t>カイ</t>
    </rPh>
    <phoneticPr fontId="5"/>
  </si>
  <si>
    <t>参考数量</t>
    <rPh sb="0" eb="4">
      <t>サンコウスウリョウ</t>
    </rPh>
    <phoneticPr fontId="5"/>
  </si>
  <si>
    <t>令和７年度</t>
    <rPh sb="0" eb="2">
      <t>レイワ</t>
    </rPh>
    <rPh sb="3" eb="5">
      <t>ネンド</t>
    </rPh>
    <phoneticPr fontId="5"/>
  </si>
  <si>
    <t>工事名</t>
    <rPh sb="0" eb="3">
      <t>コウジメイ</t>
    </rPh>
    <phoneticPr fontId="5"/>
  </si>
  <si>
    <t>長岡技術科学大学（上富岡町）附属図書館（Ⅱ期）改修工事</t>
    <rPh sb="0" eb="2">
      <t>ナガオカ</t>
    </rPh>
    <rPh sb="2" eb="4">
      <t>ギジュツ</t>
    </rPh>
    <rPh sb="4" eb="6">
      <t>カガク</t>
    </rPh>
    <rPh sb="6" eb="8">
      <t>ダイガク</t>
    </rPh>
    <rPh sb="9" eb="13">
      <t>カミトミオカマチ</t>
    </rPh>
    <rPh sb="14" eb="16">
      <t>フゾク</t>
    </rPh>
    <rPh sb="16" eb="19">
      <t>トショカン</t>
    </rPh>
    <rPh sb="21" eb="22">
      <t>キ</t>
    </rPh>
    <rPh sb="23" eb="25">
      <t>カイシュウ</t>
    </rPh>
    <rPh sb="25" eb="27">
      <t>コウジ</t>
    </rPh>
    <phoneticPr fontId="5"/>
  </si>
  <si>
    <t>躯体改修</t>
    <rPh sb="0" eb="2">
      <t>クタイ</t>
    </rPh>
    <phoneticPr fontId="5"/>
  </si>
  <si>
    <t>19形　9１0*9１0</t>
    <phoneticPr fontId="5"/>
  </si>
  <si>
    <t>単管バリケード</t>
    <rPh sb="0" eb="2">
      <t>タンカン</t>
    </rPh>
    <phoneticPr fontId="5"/>
  </si>
  <si>
    <t>タイル撤去</t>
    <phoneticPr fontId="6"/>
  </si>
  <si>
    <t>段鼻部、ひび割れ部</t>
    <rPh sb="0" eb="2">
      <t>ダンバナ</t>
    </rPh>
    <rPh sb="2" eb="3">
      <t>ブ</t>
    </rPh>
    <phoneticPr fontId="5"/>
  </si>
  <si>
    <t>ｔ100</t>
    <phoneticPr fontId="5"/>
  </si>
  <si>
    <t>コンクリート舗装</t>
    <rPh sb="6" eb="8">
      <t>ホソウ</t>
    </rPh>
    <phoneticPr fontId="5"/>
  </si>
  <si>
    <t>既存コンクリート舗装撤去</t>
    <rPh sb="0" eb="2">
      <t>キゾン</t>
    </rPh>
    <rPh sb="8" eb="10">
      <t>ホソウ</t>
    </rPh>
    <rPh sb="10" eb="12">
      <t>テッキョ</t>
    </rPh>
    <phoneticPr fontId="5"/>
  </si>
  <si>
    <t>コンクリート舗装復旧</t>
    <rPh sb="6" eb="8">
      <t>ホソウ</t>
    </rPh>
    <rPh sb="8" eb="10">
      <t>フッキュウ</t>
    </rPh>
    <phoneticPr fontId="5"/>
  </si>
  <si>
    <t>花壇埋め戻し</t>
    <rPh sb="0" eb="2">
      <t>カダン</t>
    </rPh>
    <rPh sb="2" eb="3">
      <t>ウ</t>
    </rPh>
    <rPh sb="4" eb="5">
      <t>モド</t>
    </rPh>
    <phoneticPr fontId="6"/>
  </si>
  <si>
    <t>人力</t>
    <rPh sb="0" eb="2">
      <t>ジンリキ</t>
    </rPh>
    <phoneticPr fontId="5"/>
  </si>
  <si>
    <t>花壇掘削</t>
    <rPh sb="0" eb="2">
      <t>カダン</t>
    </rPh>
    <rPh sb="2" eb="4">
      <t>クッサク</t>
    </rPh>
    <phoneticPr fontId="6"/>
  </si>
  <si>
    <t>ｱｽﾌｧﾙﾄ（外構）</t>
    <phoneticPr fontId="5"/>
  </si>
  <si>
    <t>ｱｽﾌｧﾙﾄ屑（外構）</t>
    <phoneticPr fontId="5"/>
  </si>
  <si>
    <t>ｺﾝｸﾘｰﾄ屑（外構）</t>
    <phoneticPr fontId="5"/>
  </si>
  <si>
    <t>作動部修繕取替え、調整共</t>
    <rPh sb="0" eb="3">
      <t>サドウブ</t>
    </rPh>
    <rPh sb="3" eb="5">
      <t>シュウゼン</t>
    </rPh>
    <rPh sb="5" eb="7">
      <t>トリカ</t>
    </rPh>
    <rPh sb="11" eb="12">
      <t>トモ</t>
    </rPh>
    <phoneticPr fontId="5"/>
  </si>
  <si>
    <t>壁付手摺：ハンドル部φ40</t>
  </si>
  <si>
    <t>仮設間仕切</t>
    <rPh sb="0" eb="5">
      <t>カセツマジキリ</t>
    </rPh>
    <phoneticPr fontId="5"/>
  </si>
  <si>
    <t>7.2ヶ月　223日</t>
    <rPh sb="4" eb="5">
      <t>ゲツ</t>
    </rPh>
    <rPh sb="9" eb="10">
      <t>ニチ</t>
    </rPh>
    <phoneticPr fontId="5"/>
  </si>
  <si>
    <t>うち材料費</t>
    <phoneticPr fontId="5"/>
  </si>
  <si>
    <t>うち労務費</t>
    <phoneticPr fontId="5"/>
  </si>
  <si>
    <t>うち建退共制度の掛金</t>
    <phoneticPr fontId="5"/>
  </si>
  <si>
    <t>工事原価のうち現場労働者の法定福利費の事業主負担額</t>
    <phoneticPr fontId="5"/>
  </si>
  <si>
    <t>工事原価のうち安全衛生経費</t>
    <phoneticPr fontId="5"/>
  </si>
  <si>
    <t>名　　　　　　　　　　　称</t>
    <rPh sb="0" eb="1">
      <t>ナ</t>
    </rPh>
    <rPh sb="12" eb="13">
      <t>ショウ</t>
    </rPh>
    <phoneticPr fontId="5"/>
  </si>
  <si>
    <t>摘　　　　　　　　　　要</t>
    <rPh sb="0" eb="1">
      <t>テキ</t>
    </rPh>
    <rPh sb="11" eb="12">
      <t>ヨウ</t>
    </rPh>
    <phoneticPr fontId="5"/>
  </si>
  <si>
    <t>名　　　　　　　　　　　　称</t>
    <rPh sb="0" eb="1">
      <t>ナ</t>
    </rPh>
    <rPh sb="13" eb="14">
      <t>ショウ</t>
    </rPh>
    <phoneticPr fontId="5"/>
  </si>
  <si>
    <t>摘　　　　要</t>
    <rPh sb="0" eb="1">
      <t>チャク</t>
    </rPh>
    <rPh sb="5" eb="6">
      <t>ヨウ</t>
    </rPh>
    <phoneticPr fontId="5"/>
  </si>
  <si>
    <t>D450・L600</t>
    <phoneticPr fontId="5"/>
  </si>
  <si>
    <t>階段手摺：ハンドル部φ40</t>
    <rPh sb="0" eb="2">
      <t>カイダン</t>
    </rPh>
    <phoneticPr fontId="2"/>
  </si>
  <si>
    <t>２階</t>
    <rPh sb="1" eb="2">
      <t>カイ</t>
    </rPh>
    <phoneticPr fontId="5"/>
  </si>
  <si>
    <t>１階</t>
    <rPh sb="1" eb="2">
      <t>カイ</t>
    </rPh>
    <phoneticPr fontId="5"/>
  </si>
  <si>
    <t>（令和8年2月4日　変更）</t>
    <rPh sb="1" eb="3">
      <t>レイワ</t>
    </rPh>
    <rPh sb="4" eb="5">
      <t>ネン</t>
    </rPh>
    <rPh sb="6" eb="7">
      <t>ガツ</t>
    </rPh>
    <rPh sb="8" eb="9">
      <t>ニチ</t>
    </rPh>
    <rPh sb="10" eb="12">
      <t>ヘンコウ</t>
    </rPh>
    <phoneticPr fontId="5"/>
  </si>
  <si>
    <t>1)　ポーチ廻り改修</t>
    <rPh sb="6" eb="7">
      <t>マワ</t>
    </rPh>
    <rPh sb="8" eb="10">
      <t>カイシュウ</t>
    </rPh>
    <phoneticPr fontId="2"/>
  </si>
  <si>
    <t>（ポーチ）
高圧水洗工法（15Mpa）</t>
    <phoneticPr fontId="5"/>
  </si>
  <si>
    <t>別紙明細-13</t>
    <rPh sb="0" eb="2">
      <t>ベッシ</t>
    </rPh>
    <rPh sb="2" eb="4">
      <t>メイサイ</t>
    </rPh>
    <phoneticPr fontId="5"/>
  </si>
  <si>
    <t>別紙明細-14</t>
    <phoneticPr fontId="5"/>
  </si>
  <si>
    <t>別紙明細-15</t>
    <phoneticPr fontId="5"/>
  </si>
  <si>
    <t>別紙明細-14</t>
    <rPh sb="0" eb="2">
      <t>ベッシ</t>
    </rPh>
    <rPh sb="2" eb="4">
      <t>メイサイ</t>
    </rPh>
    <phoneticPr fontId="5"/>
  </si>
  <si>
    <t>別紙明細-15</t>
    <rPh sb="0" eb="2">
      <t>ベッシ</t>
    </rPh>
    <rPh sb="2" eb="4">
      <t>メイサイ</t>
    </rPh>
    <phoneticPr fontId="5"/>
  </si>
  <si>
    <t>附属図書館（Ⅱ期）</t>
    <rPh sb="0" eb="2">
      <t>フゾク</t>
    </rPh>
    <rPh sb="2" eb="5">
      <t>トショカン</t>
    </rPh>
    <rPh sb="7" eb="8">
      <t>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</si>
</sst>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1">
    <numFmt numFmtId="176" formatCode="#,##0_ "/>
    <numFmt numFmtId="177" formatCode="#,##0.0&quot;℃&quot;"/>
    <numFmt numFmtId="178" formatCode="#,##0;\-#,##0;&quot;-&quot;"/>
    <numFmt numFmtId="179" formatCode="#,##0.0&quot;CMH&quot;"/>
    <numFmt numFmtId="180" formatCode="#,##0.0&quot;CMH/m2&quot;"/>
    <numFmt numFmtId="181" formatCode="#,##0.0&quot;CMH/人&quot;"/>
    <numFmt numFmtId="182" formatCode="#,##0.0&quot;kcal/h&quot;"/>
    <numFmt numFmtId="183" formatCode="#,##0.0&quot;kcal/hm2&quot;"/>
    <numFmt numFmtId="184" formatCode="#,##0&quot;kcal/h人&quot;"/>
    <numFmt numFmtId="185" formatCode="#,##0.0&quot;kcal/m3&quot;"/>
    <numFmt numFmtId="186" formatCode="#,##0.0&quot;kg/kg&quot;"/>
    <numFmt numFmtId="187" formatCode="#,##0.0&quot;L/min&quot;"/>
    <numFmt numFmtId="188" formatCode="#,##0.0&quot;L/人&quot;"/>
    <numFmt numFmtId="189" formatCode="#,##0.0&quot;m&quot;"/>
    <numFmt numFmtId="190" formatCode="#,##0.0&quot;m/s&quot;"/>
    <numFmt numFmtId="191" formatCode="#,##0.0&quot;m2&quot;"/>
    <numFmt numFmtId="192" formatCode="#,##0.0&quot;m3&quot;"/>
    <numFmt numFmtId="193" formatCode="#,##0.0&quot;m3/日&quot;"/>
    <numFmt numFmtId="194" formatCode="#,##0.0&quot;Mcal/日&quot;"/>
    <numFmt numFmtId="195" formatCode="#,##0.0&quot;Mcal/h&quot;"/>
    <numFmt numFmtId="196" formatCode="#,##0.0&quot;Mcal/hm2&quot;"/>
    <numFmt numFmtId="197" formatCode="&quot;$&quot;#,##0_);[Red]\(&quot;$&quot;#,##0\)"/>
    <numFmt numFmtId="198" formatCode="&quot;$&quot;#,##0.00_);[Red]\(&quot;$&quot;#,##0.00\)"/>
    <numFmt numFmtId="199" formatCode="#,##0.0&quot;USRT&quot;"/>
    <numFmt numFmtId="200" formatCode="#,##0.0&quot;USRT/m2&quot;"/>
    <numFmt numFmtId="201" formatCode="#,##0.0&quot;VA/m2&quot;"/>
    <numFmt numFmtId="202" formatCode="#,##0.0&quot;w/m2&quot;"/>
    <numFmt numFmtId="203" formatCode="#,##0&quot;φ&quot;"/>
    <numFmt numFmtId="204" formatCode="#,##0.0&quot;回/h&quot;"/>
    <numFmt numFmtId="205" formatCode="#,##0.0&quot;人/m2&quot;"/>
    <numFmt numFmtId="206" formatCode="#,##0;&quot;△ &quot;#,##0"/>
    <numFmt numFmtId="207" formatCode="0.0_);[Red]\(0.0\)"/>
    <numFmt numFmtId="208" formatCode="0.0_ ;[Red]\-0.0\ "/>
    <numFmt numFmtId="209" formatCode="#,##0.0_ ;[Red]\-#,##0.0\ "/>
    <numFmt numFmtId="210" formatCode="#,##0_ ;[Red]\-#,##0\ "/>
    <numFmt numFmtId="211" formatCode="#,##0.00_ ;[Red]\-#,##0.00\ "/>
    <numFmt numFmtId="212" formatCode="0_);[Red]\(0\)"/>
    <numFmt numFmtId="213" formatCode="0.0%"/>
    <numFmt numFmtId="214" formatCode="#,##0_);[Red]\(#,##0\)"/>
    <numFmt numFmtId="215" formatCode="&quot;代&quot;&quot;価&quot;\-#"/>
    <numFmt numFmtId="216" formatCode="&quot;単価比較-&quot;####"/>
    <numFmt numFmtId="217" formatCode="#,##0.0;[Red]\-#,##0.0"/>
    <numFmt numFmtId="218" formatCode="&quot;見積比較-&quot;####"/>
    <numFmt numFmtId="219" formatCode="&quot;¥&quot;#,##0;&quot;¥&quot;&quot;¥&quot;\!\!\-#,##0"/>
    <numFmt numFmtId="220" formatCode="&quot;¥&quot;#,##0.00;&quot;¥&quot;&quot;¥&quot;\!\!\-#,##0.00"/>
    <numFmt numFmtId="221" formatCode="&quot;$&quot;#,##0"/>
    <numFmt numFmtId="222" formatCode="&quot;｣&quot;#,##0;&quot;¥&quot;\!\-&quot;｣&quot;#,##0"/>
    <numFmt numFmtId="223" formatCode="0.0"/>
    <numFmt numFmtId="224" formatCode="#%"/>
    <numFmt numFmtId="225" formatCode="0.00_);[Red]\(0.00\)"/>
    <numFmt numFmtId="226" formatCode="&quot;№&quot;#,##0"/>
    <numFmt numFmtId="227" formatCode="&quot;別&quot;&quot;紙&quot;\-#"/>
    <numFmt numFmtId="228" formatCode="0_ ;[Red]\-0\ "/>
    <numFmt numFmtId="229" formatCode="#,##0;&quot;▲ &quot;#,##0"/>
    <numFmt numFmtId="230" formatCode="0.00;&quot;▲ &quot;0.00"/>
    <numFmt numFmtId="231" formatCode="0_ "/>
    <numFmt numFmtId="232" formatCode="#,##0.000;[Red]\-#,##0.000"/>
    <numFmt numFmtId="233" formatCode="0.0_ "/>
    <numFmt numFmtId="234" formatCode="0.0;&quot;▲ &quot;0.0"/>
    <numFmt numFmtId="235" formatCode="#,##0.0_);[Red]\(#,##0.0\)"/>
    <numFmt numFmtId="236" formatCode="#,##0.0_ "/>
  </numFmts>
  <fonts count="7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細明朝体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Verdana"/>
      <family val="2"/>
    </font>
    <font>
      <sz val="8"/>
      <name val="Arial"/>
      <family val="2"/>
    </font>
    <font>
      <b/>
      <sz val="8"/>
      <color indexed="23"/>
      <name val="Verdana"/>
      <family val="2"/>
    </font>
    <font>
      <b/>
      <sz val="10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16"/>
      <color indexed="9"/>
      <name val="Tahoma"/>
      <family val="2"/>
    </font>
    <font>
      <b/>
      <sz val="11"/>
      <name val="Helv"/>
      <family val="2"/>
    </font>
    <font>
      <sz val="10.5"/>
      <name val="ＭＳ 明朝"/>
      <family val="1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7"/>
      <name val="Small Fonts"/>
      <family val="3"/>
      <charset val="128"/>
    </font>
    <font>
      <sz val="18"/>
      <name val="明朝"/>
      <family val="1"/>
      <charset val="128"/>
    </font>
    <font>
      <u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indexed="8"/>
      <name val="HGPｺﾞｼｯｸM"/>
      <family val="3"/>
      <charset val="128"/>
    </font>
    <font>
      <sz val="8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8"/>
      <color indexed="8"/>
      <name val="HGPｺﾞｼｯｸM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4"/>
      <name val="明朝"/>
      <family val="3"/>
      <charset val="128"/>
    </font>
    <font>
      <vertAlign val="superscript"/>
      <sz val="10"/>
      <color indexed="8"/>
      <name val="ＭＳ Ｐゴシック"/>
      <family val="3"/>
      <charset val="128"/>
    </font>
    <font>
      <sz val="10"/>
      <color theme="1"/>
      <name val="HGPｺﾞｼｯｸM"/>
      <family val="2"/>
      <charset val="128"/>
    </font>
    <font>
      <sz val="9"/>
      <name val="ＭＳ 明朝"/>
      <family val="1"/>
      <charset val="128"/>
    </font>
    <font>
      <sz val="8"/>
      <color theme="0"/>
      <name val="HGPｺﾞｼｯｸM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HGPｺﾞｼｯｸM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HGPｺﾞｼｯｸM"/>
      <family val="3"/>
      <charset val="128"/>
    </font>
    <font>
      <sz val="14"/>
      <name val="明朝"/>
      <family val="1"/>
      <charset val="128"/>
    </font>
    <font>
      <sz val="14"/>
      <color indexed="8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14"/>
      <name val="ＭＳ Ｐゴシック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trike/>
      <sz val="10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0"/>
      <color indexed="8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10"/>
      </right>
      <top style="thin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4">
    <xf numFmtId="0" fontId="0" fillId="0" borderId="0"/>
    <xf numFmtId="223" fontId="3" fillId="2" borderId="1">
      <alignment horizontal="center" vertical="center"/>
    </xf>
    <xf numFmtId="0" fontId="25" fillId="3" borderId="0" applyBorder="0">
      <alignment horizontal="left" vertical="center" indent="1"/>
    </xf>
    <xf numFmtId="177" fontId="6" fillId="0" borderId="2"/>
    <xf numFmtId="178" fontId="7" fillId="0" borderId="0" applyFill="0" applyBorder="0" applyAlignment="0"/>
    <xf numFmtId="179" fontId="6" fillId="0" borderId="2"/>
    <xf numFmtId="180" fontId="6" fillId="0" borderId="2"/>
    <xf numFmtId="181" fontId="6" fillId="0" borderId="2"/>
    <xf numFmtId="0" fontId="8" fillId="0" borderId="0">
      <alignment horizontal="left"/>
    </xf>
    <xf numFmtId="38" fontId="26" fillId="4" borderId="0" applyNumberFormat="0" applyBorder="0" applyAlignment="0" applyProtection="0"/>
    <xf numFmtId="0" fontId="9" fillId="0" borderId="3" applyNumberFormat="0" applyAlignment="0" applyProtection="0">
      <alignment horizontal="left" vertical="center"/>
    </xf>
    <xf numFmtId="0" fontId="9" fillId="0" borderId="4">
      <alignment horizontal="left" vertical="center"/>
    </xf>
    <xf numFmtId="10" fontId="26" fillId="5" borderId="5" applyNumberFormat="0" applyBorder="0" applyAlignment="0" applyProtection="0"/>
    <xf numFmtId="182" fontId="6" fillId="0" borderId="2"/>
    <xf numFmtId="183" fontId="6" fillId="0" borderId="2"/>
    <xf numFmtId="184" fontId="6" fillId="0" borderId="2"/>
    <xf numFmtId="185" fontId="6" fillId="0" borderId="2"/>
    <xf numFmtId="186" fontId="6" fillId="0" borderId="2"/>
    <xf numFmtId="187" fontId="6" fillId="0" borderId="2"/>
    <xf numFmtId="188" fontId="6" fillId="0" borderId="2"/>
    <xf numFmtId="189" fontId="6" fillId="0" borderId="2"/>
    <xf numFmtId="190" fontId="6" fillId="0" borderId="2"/>
    <xf numFmtId="191" fontId="6" fillId="0" borderId="2"/>
    <xf numFmtId="192" fontId="6" fillId="0" borderId="2"/>
    <xf numFmtId="193" fontId="6" fillId="0" borderId="2"/>
    <xf numFmtId="194" fontId="6" fillId="0" borderId="2"/>
    <xf numFmtId="195" fontId="6" fillId="0" borderId="2"/>
    <xf numFmtId="196" fontId="6" fillId="0" borderId="2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97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37" fontId="36" fillId="0" borderId="0"/>
    <xf numFmtId="0" fontId="27" fillId="4" borderId="0">
      <alignment horizontal="left" indent="1"/>
    </xf>
    <xf numFmtId="0" fontId="28" fillId="4" borderId="0">
      <alignment horizontal="left"/>
    </xf>
    <xf numFmtId="0" fontId="29" fillId="6" borderId="0"/>
    <xf numFmtId="0" fontId="30" fillId="0" borderId="0"/>
    <xf numFmtId="10" fontId="11" fillId="0" borderId="0" applyFont="0" applyFill="0" applyBorder="0" applyAlignment="0" applyProtection="0"/>
    <xf numFmtId="4" fontId="8" fillId="0" borderId="0">
      <alignment horizontal="right"/>
    </xf>
    <xf numFmtId="0" fontId="31" fillId="3" borderId="0">
      <alignment horizontal="left" indent="1"/>
    </xf>
    <xf numFmtId="4" fontId="12" fillId="0" borderId="0">
      <alignment horizontal="right"/>
    </xf>
    <xf numFmtId="0" fontId="13" fillId="0" borderId="0">
      <alignment horizontal="left"/>
    </xf>
    <xf numFmtId="0" fontId="15" fillId="0" borderId="0"/>
    <xf numFmtId="0" fontId="15" fillId="0" borderId="0"/>
    <xf numFmtId="0" fontId="29" fillId="6" borderId="0"/>
    <xf numFmtId="0" fontId="29" fillId="6" borderId="0"/>
    <xf numFmtId="0" fontId="29" fillId="6" borderId="0"/>
    <xf numFmtId="0" fontId="29" fillId="6" borderId="0"/>
    <xf numFmtId="0" fontId="29" fillId="6" borderId="0"/>
    <xf numFmtId="0" fontId="29" fillId="6" borderId="0"/>
    <xf numFmtId="0" fontId="29" fillId="6" borderId="0"/>
    <xf numFmtId="0" fontId="32" fillId="0" borderId="0"/>
    <xf numFmtId="0" fontId="14" fillId="0" borderId="0">
      <alignment horizontal="center"/>
    </xf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219" fontId="4" fillId="0" borderId="0" applyFont="0" applyFill="0" applyBorder="0" applyAlignment="0" applyProtection="0"/>
    <xf numFmtId="220" fontId="4" fillId="0" borderId="0" applyFont="0" applyFill="0" applyBorder="0" applyAlignment="0" applyProtection="0"/>
    <xf numFmtId="199" fontId="6" fillId="0" borderId="2"/>
    <xf numFmtId="200" fontId="6" fillId="0" borderId="2"/>
    <xf numFmtId="201" fontId="6" fillId="0" borderId="2"/>
    <xf numFmtId="221" fontId="4" fillId="0" borderId="0" applyFont="0" applyFill="0" applyBorder="0" applyAlignment="0" applyProtection="0"/>
    <xf numFmtId="222" fontId="4" fillId="0" borderId="0" applyFont="0" applyFill="0" applyBorder="0" applyAlignment="0" applyProtection="0"/>
    <xf numFmtId="202" fontId="6" fillId="0" borderId="2"/>
    <xf numFmtId="203" fontId="6" fillId="0" borderId="2"/>
    <xf numFmtId="0" fontId="37" fillId="0" borderId="6" applyNumberFormat="0" applyFont="0" applyBorder="0" applyAlignment="0">
      <alignment horizontal="left"/>
    </xf>
    <xf numFmtId="0" fontId="18" fillId="0" borderId="7" applyNumberFormat="0" applyBorder="0" applyAlignment="0">
      <alignment horizontal="center"/>
    </xf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226" fontId="38" fillId="0" borderId="0">
      <alignment vertical="center"/>
    </xf>
    <xf numFmtId="0" fontId="20" fillId="0" borderId="0"/>
    <xf numFmtId="2" fontId="34" fillId="0" borderId="0" applyNumberFormat="0" applyFill="0" applyBorder="0" applyAlignment="0" applyProtection="0"/>
    <xf numFmtId="0" fontId="3" fillId="0" borderId="8"/>
    <xf numFmtId="204" fontId="6" fillId="0" borderId="2"/>
    <xf numFmtId="38" fontId="3" fillId="0" borderId="0" applyFont="0" applyFill="0" applyBorder="0" applyAlignment="0" applyProtection="0"/>
    <xf numFmtId="223" fontId="19" fillId="0" borderId="9" applyAlignment="0">
      <alignment vertical="center"/>
    </xf>
    <xf numFmtId="40" fontId="19" fillId="0" borderId="9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20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42" fillId="0" borderId="0" applyFont="0" applyFill="0" applyBorder="0" applyAlignment="0" applyProtection="0">
      <alignment vertical="center"/>
    </xf>
    <xf numFmtId="0" fontId="16" fillId="0" borderId="0"/>
    <xf numFmtId="0" fontId="3" fillId="0" borderId="0">
      <alignment vertical="top"/>
    </xf>
    <xf numFmtId="0" fontId="3" fillId="0" borderId="0">
      <alignment vertical="top"/>
    </xf>
    <xf numFmtId="0" fontId="16" fillId="0" borderId="0"/>
    <xf numFmtId="0" fontId="39" fillId="0" borderId="0"/>
    <xf numFmtId="205" fontId="6" fillId="0" borderId="2"/>
    <xf numFmtId="0" fontId="20" fillId="0" borderId="5" applyBorder="0">
      <alignment vertical="center"/>
    </xf>
    <xf numFmtId="3" fontId="19" fillId="0" borderId="10"/>
    <xf numFmtId="1" fontId="20" fillId="0" borderId="5">
      <alignment horizontal="center" vertical="center"/>
    </xf>
    <xf numFmtId="0" fontId="20" fillId="0" borderId="11"/>
    <xf numFmtId="0" fontId="16" fillId="0" borderId="0"/>
    <xf numFmtId="0" fontId="3" fillId="0" borderId="12"/>
    <xf numFmtId="0" fontId="24" fillId="0" borderId="13" applyFill="0" applyBorder="0" applyProtection="0">
      <alignment vertical="center"/>
      <protection locked="0"/>
    </xf>
    <xf numFmtId="3" fontId="33" fillId="7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37" fontId="20" fillId="0" borderId="0"/>
    <xf numFmtId="0" fontId="41" fillId="8" borderId="0"/>
    <xf numFmtId="0" fontId="35" fillId="0" borderId="0"/>
    <xf numFmtId="0" fontId="46" fillId="0" borderId="0">
      <alignment vertical="center"/>
    </xf>
    <xf numFmtId="0" fontId="17" fillId="0" borderId="0"/>
    <xf numFmtId="0" fontId="18" fillId="0" borderId="0"/>
    <xf numFmtId="224" fontId="4" fillId="0" borderId="0"/>
    <xf numFmtId="206" fontId="19" fillId="0" borderId="14" applyAlignment="0">
      <alignment horizontal="center" wrapText="1"/>
    </xf>
    <xf numFmtId="0" fontId="18" fillId="0" borderId="0" applyNumberFormat="0" applyFont="0" applyBorder="0">
      <alignment vertical="center"/>
    </xf>
    <xf numFmtId="0" fontId="16" fillId="0" borderId="0"/>
    <xf numFmtId="0" fontId="16" fillId="0" borderId="0"/>
    <xf numFmtId="49" fontId="4" fillId="0" borderId="15" applyBorder="0"/>
    <xf numFmtId="0" fontId="20" fillId="0" borderId="0"/>
    <xf numFmtId="38" fontId="24" fillId="0" borderId="0" applyFont="0" applyFill="0" applyBorder="0" applyAlignment="0" applyProtection="0"/>
    <xf numFmtId="0" fontId="51" fillId="0" borderId="0"/>
    <xf numFmtId="0" fontId="41" fillId="8" borderId="0"/>
    <xf numFmtId="9" fontId="1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3" fillId="0" borderId="0"/>
    <xf numFmtId="0" fontId="24" fillId="0" borderId="0"/>
    <xf numFmtId="0" fontId="3" fillId="0" borderId="0"/>
    <xf numFmtId="9" fontId="24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4" fillId="0" borderId="0">
      <alignment vertical="center"/>
    </xf>
    <xf numFmtId="0" fontId="4" fillId="0" borderId="0"/>
    <xf numFmtId="9" fontId="4" fillId="0" borderId="0" applyFont="0" applyFill="0" applyBorder="0" applyAlignment="0" applyProtection="0"/>
    <xf numFmtId="0" fontId="15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4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  <xf numFmtId="9" fontId="4" fillId="0" borderId="0" applyFont="0" applyFill="0" applyBorder="0" applyAlignment="0" applyProtection="0"/>
    <xf numFmtId="38" fontId="3" fillId="0" borderId="0" applyFill="0" applyBorder="0" applyAlignment="0" applyProtection="0"/>
    <xf numFmtId="37" fontId="3" fillId="0" borderId="0"/>
    <xf numFmtId="0" fontId="3" fillId="0" borderId="0"/>
    <xf numFmtId="0" fontId="62" fillId="0" borderId="0"/>
  </cellStyleXfs>
  <cellXfs count="466">
    <xf numFmtId="0" fontId="0" fillId="0" borderId="0" xfId="0"/>
    <xf numFmtId="0" fontId="21" fillId="0" borderId="0" xfId="0" applyFont="1" applyAlignment="1">
      <alignment wrapText="1"/>
    </xf>
    <xf numFmtId="0" fontId="21" fillId="0" borderId="0" xfId="0" applyFont="1" applyAlignment="1">
      <alignment shrinkToFit="1"/>
    </xf>
    <xf numFmtId="207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5" xfId="121" applyFont="1" applyBorder="1" applyAlignment="1">
      <alignment horizontal="center" shrinkToFit="1"/>
    </xf>
    <xf numFmtId="0" fontId="21" fillId="0" borderId="0" xfId="0" applyFont="1"/>
    <xf numFmtId="0" fontId="21" fillId="0" borderId="5" xfId="0" applyFont="1" applyBorder="1" applyAlignment="1">
      <alignment vertical="center" wrapText="1"/>
    </xf>
    <xf numFmtId="0" fontId="21" fillId="0" borderId="16" xfId="0" applyFont="1" applyBorder="1" applyAlignment="1">
      <alignment vertical="center" shrinkToFit="1"/>
    </xf>
    <xf numFmtId="207" fontId="21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121" applyFont="1" applyBorder="1" applyAlignment="1">
      <alignment horizontal="center" vertical="center" shrinkToFit="1"/>
    </xf>
    <xf numFmtId="38" fontId="21" fillId="0" borderId="5" xfId="95" applyFont="1" applyFill="1" applyBorder="1" applyAlignment="1">
      <alignment horizontal="center" vertical="center"/>
    </xf>
    <xf numFmtId="38" fontId="21" fillId="0" borderId="5" xfId="95" applyFont="1" applyFill="1" applyBorder="1" applyAlignment="1"/>
    <xf numFmtId="38" fontId="21" fillId="0" borderId="5" xfId="95" applyFont="1" applyFill="1" applyBorder="1" applyAlignment="1">
      <alignment shrinkToFit="1"/>
    </xf>
    <xf numFmtId="0" fontId="21" fillId="0" borderId="16" xfId="121" applyFont="1" applyBorder="1" applyAlignment="1">
      <alignment shrinkToFit="1"/>
    </xf>
    <xf numFmtId="208" fontId="21" fillId="0" borderId="5" xfId="121" applyNumberFormat="1" applyFont="1" applyBorder="1" applyAlignment="1">
      <alignment horizontal="right" shrinkToFit="1"/>
    </xf>
    <xf numFmtId="0" fontId="21" fillId="0" borderId="5" xfId="121" applyFont="1" applyBorder="1" applyAlignment="1">
      <alignment shrinkToFit="1"/>
    </xf>
    <xf numFmtId="0" fontId="22" fillId="0" borderId="0" xfId="0" applyFont="1"/>
    <xf numFmtId="0" fontId="21" fillId="0" borderId="16" xfId="121" applyFont="1" applyBorder="1" applyAlignment="1">
      <alignment wrapText="1" shrinkToFit="1"/>
    </xf>
    <xf numFmtId="0" fontId="21" fillId="0" borderId="5" xfId="121" applyFont="1" applyBorder="1" applyAlignment="1">
      <alignment wrapText="1" shrinkToFit="1"/>
    </xf>
    <xf numFmtId="0" fontId="21" fillId="0" borderId="17" xfId="0" applyFont="1" applyBorder="1" applyAlignment="1">
      <alignment wrapText="1"/>
    </xf>
    <xf numFmtId="0" fontId="21" fillId="0" borderId="17" xfId="0" applyFont="1" applyBorder="1"/>
    <xf numFmtId="0" fontId="21" fillId="0" borderId="18" xfId="0" applyFont="1" applyBorder="1"/>
    <xf numFmtId="0" fontId="21" fillId="0" borderId="14" xfId="0" applyFont="1" applyBorder="1"/>
    <xf numFmtId="0" fontId="21" fillId="0" borderId="5" xfId="0" applyFont="1" applyBorder="1"/>
    <xf numFmtId="0" fontId="21" fillId="0" borderId="6" xfId="0" applyFont="1" applyBorder="1"/>
    <xf numFmtId="0" fontId="21" fillId="0" borderId="20" xfId="0" applyFont="1" applyBorder="1"/>
    <xf numFmtId="0" fontId="21" fillId="0" borderId="21" xfId="0" applyFont="1" applyBorder="1"/>
    <xf numFmtId="0" fontId="21" fillId="0" borderId="22" xfId="0" applyFont="1" applyBorder="1"/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0" xfId="0" applyFont="1" applyBorder="1" applyAlignment="1">
      <alignment wrapText="1"/>
    </xf>
    <xf numFmtId="0" fontId="21" fillId="0" borderId="5" xfId="0" applyFont="1" applyBorder="1" applyAlignment="1">
      <alignment horizontal="center"/>
    </xf>
    <xf numFmtId="0" fontId="23" fillId="0" borderId="20" xfId="0" applyFont="1" applyBorder="1" applyAlignment="1">
      <alignment wrapText="1"/>
    </xf>
    <xf numFmtId="0" fontId="21" fillId="10" borderId="5" xfId="0" applyFont="1" applyFill="1" applyBorder="1"/>
    <xf numFmtId="0" fontId="21" fillId="10" borderId="5" xfId="0" applyFont="1" applyFill="1" applyBorder="1" applyAlignment="1">
      <alignment horizontal="center"/>
    </xf>
    <xf numFmtId="0" fontId="21" fillId="10" borderId="20" xfId="0" applyFont="1" applyFill="1" applyBorder="1"/>
    <xf numFmtId="0" fontId="21" fillId="10" borderId="22" xfId="0" applyFont="1" applyFill="1" applyBorder="1"/>
    <xf numFmtId="0" fontId="21" fillId="11" borderId="22" xfId="0" applyFont="1" applyFill="1" applyBorder="1"/>
    <xf numFmtId="0" fontId="21" fillId="10" borderId="20" xfId="0" applyFont="1" applyFill="1" applyBorder="1" applyAlignment="1">
      <alignment wrapText="1"/>
    </xf>
    <xf numFmtId="0" fontId="21" fillId="10" borderId="21" xfId="0" applyFont="1" applyFill="1" applyBorder="1"/>
    <xf numFmtId="0" fontId="21" fillId="11" borderId="21" xfId="0" applyFont="1" applyFill="1" applyBorder="1"/>
    <xf numFmtId="0" fontId="21" fillId="12" borderId="5" xfId="0" applyFont="1" applyFill="1" applyBorder="1"/>
    <xf numFmtId="38" fontId="21" fillId="0" borderId="22" xfId="95" applyFont="1" applyFill="1" applyBorder="1" applyAlignment="1"/>
    <xf numFmtId="38" fontId="21" fillId="0" borderId="5" xfId="0" applyNumberFormat="1" applyFont="1" applyBorder="1"/>
    <xf numFmtId="0" fontId="21" fillId="13" borderId="22" xfId="0" applyFont="1" applyFill="1" applyBorder="1"/>
    <xf numFmtId="0" fontId="21" fillId="13" borderId="20" xfId="0" applyFont="1" applyFill="1" applyBorder="1"/>
    <xf numFmtId="0" fontId="43" fillId="0" borderId="0" xfId="0" applyFont="1" applyAlignment="1">
      <alignment vertical="center"/>
    </xf>
    <xf numFmtId="0" fontId="43" fillId="0" borderId="0" xfId="0" applyFont="1"/>
    <xf numFmtId="9" fontId="43" fillId="0" borderId="0" xfId="88" applyFont="1" applyAlignment="1">
      <alignment vertical="center"/>
    </xf>
    <xf numFmtId="38" fontId="43" fillId="0" borderId="0" xfId="103" applyFont="1" applyAlignment="1">
      <alignment vertical="center"/>
    </xf>
    <xf numFmtId="0" fontId="43" fillId="0" borderId="0" xfId="0" applyFont="1" applyAlignment="1">
      <alignment horizontal="distributed" vertical="center" justifyLastLine="1"/>
    </xf>
    <xf numFmtId="9" fontId="43" fillId="0" borderId="0" xfId="88" applyFont="1" applyAlignment="1">
      <alignment horizontal="distributed" vertical="center" justifyLastLine="1"/>
    </xf>
    <xf numFmtId="38" fontId="43" fillId="0" borderId="0" xfId="103" applyFont="1" applyAlignment="1"/>
    <xf numFmtId="9" fontId="43" fillId="0" borderId="0" xfId="88" applyFont="1" applyAlignment="1"/>
    <xf numFmtId="213" fontId="43" fillId="0" borderId="0" xfId="88" applyNumberFormat="1" applyFont="1" applyAlignment="1">
      <alignment vertical="center"/>
    </xf>
    <xf numFmtId="227" fontId="21" fillId="0" borderId="5" xfId="0" applyNumberFormat="1" applyFont="1" applyBorder="1" applyAlignment="1">
      <alignment horizontal="left" wrapText="1" shrinkToFit="1"/>
    </xf>
    <xf numFmtId="38" fontId="43" fillId="0" borderId="0" xfId="95" applyFont="1" applyFill="1" applyBorder="1" applyAlignment="1"/>
    <xf numFmtId="0" fontId="47" fillId="0" borderId="0" xfId="0" applyFont="1" applyAlignment="1">
      <alignment horizontal="center"/>
    </xf>
    <xf numFmtId="38" fontId="47" fillId="0" borderId="5" xfId="95" applyFont="1" applyFill="1" applyBorder="1" applyAlignment="1">
      <alignment shrinkToFit="1"/>
    </xf>
    <xf numFmtId="207" fontId="47" fillId="0" borderId="0" xfId="0" applyNumberFormat="1" applyFont="1" applyAlignment="1">
      <alignment horizontal="right"/>
    </xf>
    <xf numFmtId="0" fontId="47" fillId="0" borderId="5" xfId="121" applyFont="1" applyBorder="1" applyAlignment="1">
      <alignment horizontal="center" shrinkToFit="1"/>
    </xf>
    <xf numFmtId="0" fontId="47" fillId="0" borderId="16" xfId="0" applyFont="1" applyBorder="1" applyAlignment="1">
      <alignment wrapText="1" shrinkToFit="1"/>
    </xf>
    <xf numFmtId="207" fontId="47" fillId="0" borderId="5" xfId="0" applyNumberFormat="1" applyFont="1" applyBorder="1" applyAlignment="1">
      <alignment horizontal="right" shrinkToFit="1"/>
    </xf>
    <xf numFmtId="0" fontId="47" fillId="0" borderId="5" xfId="0" applyFont="1" applyBorder="1" applyAlignment="1">
      <alignment horizontal="center"/>
    </xf>
    <xf numFmtId="0" fontId="47" fillId="0" borderId="16" xfId="121" applyFont="1" applyBorder="1" applyAlignment="1">
      <alignment shrinkToFit="1"/>
    </xf>
    <xf numFmtId="0" fontId="47" fillId="0" borderId="16" xfId="121" applyFont="1" applyBorder="1" applyAlignment="1">
      <alignment wrapText="1" shrinkToFit="1"/>
    </xf>
    <xf numFmtId="0" fontId="47" fillId="0" borderId="0" xfId="0" applyFont="1" applyAlignment="1">
      <alignment wrapText="1"/>
    </xf>
    <xf numFmtId="0" fontId="47" fillId="0" borderId="0" xfId="0" applyFont="1" applyAlignment="1">
      <alignment shrinkToFit="1"/>
    </xf>
    <xf numFmtId="0" fontId="47" fillId="0" borderId="4" xfId="0" applyFont="1" applyBorder="1" applyAlignment="1">
      <alignment wrapText="1" shrinkToFit="1"/>
    </xf>
    <xf numFmtId="0" fontId="47" fillId="0" borderId="4" xfId="121" applyFont="1" applyBorder="1" applyAlignment="1">
      <alignment shrinkToFit="1"/>
    </xf>
    <xf numFmtId="0" fontId="47" fillId="0" borderId="4" xfId="121" applyFont="1" applyBorder="1" applyAlignment="1">
      <alignment wrapText="1" shrinkToFit="1"/>
    </xf>
    <xf numFmtId="0" fontId="47" fillId="0" borderId="24" xfId="121" applyFont="1" applyBorder="1" applyAlignment="1">
      <alignment shrinkToFit="1"/>
    </xf>
    <xf numFmtId="0" fontId="47" fillId="0" borderId="24" xfId="0" applyFont="1" applyBorder="1" applyAlignment="1">
      <alignment wrapText="1" shrinkToFit="1"/>
    </xf>
    <xf numFmtId="0" fontId="47" fillId="0" borderId="24" xfId="121" applyFont="1" applyBorder="1" applyAlignment="1">
      <alignment wrapText="1" shrinkToFit="1"/>
    </xf>
    <xf numFmtId="0" fontId="47" fillId="0" borderId="24" xfId="0" applyFont="1" applyBorder="1" applyAlignment="1">
      <alignment wrapText="1"/>
    </xf>
    <xf numFmtId="0" fontId="47" fillId="0" borderId="16" xfId="0" applyFont="1" applyBorder="1" applyAlignment="1">
      <alignment wrapText="1"/>
    </xf>
    <xf numFmtId="207" fontId="47" fillId="0" borderId="5" xfId="0" applyNumberFormat="1" applyFont="1" applyBorder="1" applyAlignment="1">
      <alignment horizontal="center"/>
    </xf>
    <xf numFmtId="0" fontId="47" fillId="0" borderId="0" xfId="121" applyFont="1" applyAlignment="1">
      <alignment horizontal="center" shrinkToFit="1"/>
    </xf>
    <xf numFmtId="0" fontId="47" fillId="0" borderId="16" xfId="0" applyFont="1" applyBorder="1" applyAlignment="1">
      <alignment horizontal="centerContinuous"/>
    </xf>
    <xf numFmtId="0" fontId="47" fillId="0" borderId="4" xfId="0" applyFont="1" applyBorder="1" applyAlignment="1">
      <alignment horizontal="centerContinuous" shrinkToFit="1"/>
    </xf>
    <xf numFmtId="217" fontId="47" fillId="0" borderId="5" xfId="95" applyNumberFormat="1" applyFont="1" applyFill="1" applyBorder="1" applyAlignment="1">
      <alignment horizontal="right" shrinkToFit="1"/>
    </xf>
    <xf numFmtId="0" fontId="47" fillId="0" borderId="4" xfId="0" applyFont="1" applyBorder="1" applyAlignment="1">
      <alignment wrapText="1"/>
    </xf>
    <xf numFmtId="212" fontId="47" fillId="0" borderId="5" xfId="95" applyNumberFormat="1" applyFont="1" applyFill="1" applyBorder="1" applyAlignment="1">
      <alignment horizontal="right" shrinkToFit="1"/>
    </xf>
    <xf numFmtId="212" fontId="47" fillId="0" borderId="5" xfId="121" applyNumberFormat="1" applyFont="1" applyBorder="1" applyAlignment="1">
      <alignment horizontal="right" shrinkToFit="1"/>
    </xf>
    <xf numFmtId="0" fontId="47" fillId="0" borderId="24" xfId="0" applyFont="1" applyBorder="1" applyAlignment="1">
      <alignment horizontal="centerContinuous" shrinkToFit="1"/>
    </xf>
    <xf numFmtId="0" fontId="21" fillId="0" borderId="27" xfId="0" applyFont="1" applyBorder="1"/>
    <xf numFmtId="0" fontId="47" fillId="0" borderId="24" xfId="0" applyFont="1" applyBorder="1" applyAlignment="1">
      <alignment shrinkToFit="1"/>
    </xf>
    <xf numFmtId="207" fontId="47" fillId="0" borderId="5" xfId="0" applyNumberFormat="1" applyFont="1" applyBorder="1" applyAlignment="1">
      <alignment horizontal="right"/>
    </xf>
    <xf numFmtId="38" fontId="47" fillId="0" borderId="5" xfId="95" applyFont="1" applyFill="1" applyBorder="1" applyAlignment="1"/>
    <xf numFmtId="0" fontId="43" fillId="0" borderId="16" xfId="0" quotePrefix="1" applyFont="1" applyBorder="1" applyAlignment="1">
      <alignment horizontal="right"/>
    </xf>
    <xf numFmtId="0" fontId="43" fillId="0" borderId="16" xfId="0" quotePrefix="1" applyFont="1" applyBorder="1"/>
    <xf numFmtId="0" fontId="43" fillId="0" borderId="16" xfId="0" applyFont="1" applyBorder="1" applyAlignment="1">
      <alignment horizontal="right"/>
    </xf>
    <xf numFmtId="0" fontId="43" fillId="0" borderId="0" xfId="0" applyFont="1" applyAlignment="1">
      <alignment horizontal="right"/>
    </xf>
    <xf numFmtId="212" fontId="47" fillId="0" borderId="5" xfId="0" applyNumberFormat="1" applyFont="1" applyBorder="1" applyAlignment="1">
      <alignment horizontal="right"/>
    </xf>
    <xf numFmtId="38" fontId="47" fillId="0" borderId="24" xfId="0" applyNumberFormat="1" applyFont="1" applyBorder="1"/>
    <xf numFmtId="207" fontId="47" fillId="0" borderId="5" xfId="95" applyNumberFormat="1" applyFont="1" applyFill="1" applyBorder="1" applyAlignment="1">
      <alignment horizontal="right" shrinkToFit="1"/>
    </xf>
    <xf numFmtId="207" fontId="47" fillId="0" borderId="5" xfId="121" applyNumberFormat="1" applyFont="1" applyBorder="1" applyAlignment="1">
      <alignment horizontal="right" shrinkToFit="1"/>
    </xf>
    <xf numFmtId="208" fontId="47" fillId="0" borderId="5" xfId="121" applyNumberFormat="1" applyFont="1" applyBorder="1" applyAlignment="1">
      <alignment horizontal="right" shrinkToFit="1"/>
    </xf>
    <xf numFmtId="4" fontId="47" fillId="0" borderId="5" xfId="95" applyNumberFormat="1" applyFont="1" applyFill="1" applyBorder="1" applyAlignment="1">
      <alignment horizontal="right" shrinkToFit="1"/>
    </xf>
    <xf numFmtId="0" fontId="43" fillId="0" borderId="5" xfId="0" applyFont="1" applyBorder="1" applyAlignment="1">
      <alignment horizontal="center"/>
    </xf>
    <xf numFmtId="38" fontId="43" fillId="0" borderId="5" xfId="95" applyFont="1" applyFill="1" applyBorder="1" applyAlignment="1">
      <alignment shrinkToFit="1"/>
    </xf>
    <xf numFmtId="215" fontId="43" fillId="0" borderId="5" xfId="95" applyNumberFormat="1" applyFont="1" applyFill="1" applyBorder="1" applyAlignment="1">
      <alignment horizontal="left" shrinkToFit="1"/>
    </xf>
    <xf numFmtId="216" fontId="43" fillId="0" borderId="5" xfId="95" applyNumberFormat="1" applyFont="1" applyFill="1" applyBorder="1" applyAlignment="1">
      <alignment horizontal="left" shrinkToFit="1"/>
    </xf>
    <xf numFmtId="38" fontId="43" fillId="0" borderId="5" xfId="95" applyFont="1" applyFill="1" applyBorder="1" applyAlignment="1"/>
    <xf numFmtId="38" fontId="43" fillId="0" borderId="0" xfId="95" applyFont="1" applyFill="1" applyAlignment="1"/>
    <xf numFmtId="212" fontId="21" fillId="0" borderId="5" xfId="121" applyNumberFormat="1" applyFont="1" applyBorder="1" applyAlignment="1">
      <alignment horizontal="right" shrinkToFit="1"/>
    </xf>
    <xf numFmtId="38" fontId="48" fillId="0" borderId="0" xfId="95" applyFont="1" applyFill="1" applyAlignment="1"/>
    <xf numFmtId="0" fontId="48" fillId="0" borderId="5" xfId="0" applyFont="1" applyBorder="1" applyAlignment="1">
      <alignment horizontal="center" vertical="center"/>
    </xf>
    <xf numFmtId="38" fontId="48" fillId="0" borderId="5" xfId="95" applyFont="1" applyFill="1" applyBorder="1" applyAlignment="1">
      <alignment shrinkToFit="1"/>
    </xf>
    <xf numFmtId="0" fontId="21" fillId="0" borderId="20" xfId="0" applyFont="1" applyBorder="1" applyAlignment="1">
      <alignment horizontal="right"/>
    </xf>
    <xf numFmtId="0" fontId="21" fillId="0" borderId="20" xfId="0" applyFont="1" applyBorder="1" applyAlignment="1">
      <alignment horizontal="right" wrapText="1"/>
    </xf>
    <xf numFmtId="0" fontId="23" fillId="0" borderId="20" xfId="0" applyFont="1" applyBorder="1" applyAlignment="1">
      <alignment horizontal="right" wrapText="1"/>
    </xf>
    <xf numFmtId="0" fontId="21" fillId="10" borderId="2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 wrapText="1"/>
    </xf>
    <xf numFmtId="0" fontId="21" fillId="11" borderId="20" xfId="0" applyFont="1" applyFill="1" applyBorder="1" applyAlignment="1">
      <alignment horizontal="right"/>
    </xf>
    <xf numFmtId="0" fontId="21" fillId="10" borderId="20" xfId="0" applyFont="1" applyFill="1" applyBorder="1" applyAlignment="1">
      <alignment horizontal="right" wrapText="1"/>
    </xf>
    <xf numFmtId="228" fontId="21" fillId="0" borderId="5" xfId="121" applyNumberFormat="1" applyFont="1" applyBorder="1" applyAlignment="1">
      <alignment horizontal="right" shrinkToFit="1"/>
    </xf>
    <xf numFmtId="225" fontId="47" fillId="0" borderId="5" xfId="95" applyNumberFormat="1" applyFont="1" applyFill="1" applyBorder="1" applyAlignment="1">
      <alignment horizontal="right" shrinkToFit="1"/>
    </xf>
    <xf numFmtId="225" fontId="47" fillId="0" borderId="5" xfId="121" applyNumberFormat="1" applyFont="1" applyBorder="1" applyAlignment="1">
      <alignment horizontal="right" shrinkToFit="1"/>
    </xf>
    <xf numFmtId="207" fontId="21" fillId="0" borderId="5" xfId="121" applyNumberFormat="1" applyFont="1" applyBorder="1" applyAlignment="1">
      <alignment horizontal="right" shrinkToFit="1"/>
    </xf>
    <xf numFmtId="227" fontId="21" fillId="0" borderId="25" xfId="0" applyNumberFormat="1" applyFont="1" applyBorder="1" applyAlignment="1">
      <alignment horizontal="left" wrapText="1" shrinkToFit="1"/>
    </xf>
    <xf numFmtId="0" fontId="21" fillId="0" borderId="26" xfId="121" applyFont="1" applyBorder="1" applyAlignment="1">
      <alignment shrinkToFit="1"/>
    </xf>
    <xf numFmtId="208" fontId="21" fillId="0" borderId="25" xfId="121" applyNumberFormat="1" applyFont="1" applyBorder="1" applyAlignment="1">
      <alignment horizontal="right" shrinkToFit="1"/>
    </xf>
    <xf numFmtId="0" fontId="21" fillId="0" borderId="25" xfId="121" applyFont="1" applyBorder="1" applyAlignment="1">
      <alignment horizontal="center" shrinkToFit="1"/>
    </xf>
    <xf numFmtId="38" fontId="21" fillId="0" borderId="25" xfId="95" applyFont="1" applyFill="1" applyBorder="1" applyAlignment="1">
      <alignment shrinkToFit="1"/>
    </xf>
    <xf numFmtId="38" fontId="21" fillId="0" borderId="25" xfId="95" applyFont="1" applyFill="1" applyBorder="1" applyAlignment="1"/>
    <xf numFmtId="38" fontId="48" fillId="0" borderId="25" xfId="95" applyFont="1" applyFill="1" applyBorder="1" applyAlignment="1">
      <alignment shrinkToFit="1"/>
    </xf>
    <xf numFmtId="0" fontId="21" fillId="0" borderId="16" xfId="0" applyFont="1" applyBorder="1"/>
    <xf numFmtId="0" fontId="21" fillId="0" borderId="24" xfId="0" applyFont="1" applyBorder="1"/>
    <xf numFmtId="229" fontId="47" fillId="0" borderId="5" xfId="95" applyNumberFormat="1" applyFont="1" applyFill="1" applyBorder="1" applyAlignment="1"/>
    <xf numFmtId="229" fontId="47" fillId="0" borderId="0" xfId="95" applyNumberFormat="1" applyFont="1" applyFill="1" applyBorder="1" applyAlignment="1">
      <alignment horizontal="center"/>
    </xf>
    <xf numFmtId="229" fontId="47" fillId="0" borderId="5" xfId="95" applyNumberFormat="1" applyFont="1" applyFill="1" applyBorder="1" applyAlignment="1">
      <alignment horizontal="center"/>
    </xf>
    <xf numFmtId="229" fontId="47" fillId="0" borderId="0" xfId="95" applyNumberFormat="1" applyFont="1" applyFill="1" applyAlignment="1">
      <alignment horizontal="center"/>
    </xf>
    <xf numFmtId="0" fontId="21" fillId="0" borderId="16" xfId="0" applyFont="1" applyBorder="1" applyAlignment="1">
      <alignment horizontal="right"/>
    </xf>
    <xf numFmtId="0" fontId="43" fillId="0" borderId="24" xfId="121" applyFont="1" applyBorder="1" applyAlignment="1">
      <alignment shrinkToFit="1"/>
    </xf>
    <xf numFmtId="0" fontId="43" fillId="0" borderId="16" xfId="121" applyFont="1" applyBorder="1" applyAlignment="1">
      <alignment shrinkToFit="1"/>
    </xf>
    <xf numFmtId="0" fontId="43" fillId="0" borderId="4" xfId="121" applyFont="1" applyBorder="1" applyAlignment="1">
      <alignment shrinkToFit="1"/>
    </xf>
    <xf numFmtId="207" fontId="43" fillId="0" borderId="5" xfId="95" applyNumberFormat="1" applyFont="1" applyFill="1" applyBorder="1" applyAlignment="1">
      <alignment horizontal="right" shrinkToFit="1"/>
    </xf>
    <xf numFmtId="0" fontId="43" fillId="0" borderId="5" xfId="121" applyFont="1" applyBorder="1" applyAlignment="1">
      <alignment horizontal="center" shrinkToFit="1"/>
    </xf>
    <xf numFmtId="229" fontId="43" fillId="0" borderId="5" xfId="95" applyNumberFormat="1" applyFont="1" applyFill="1" applyBorder="1" applyAlignment="1"/>
    <xf numFmtId="230" fontId="47" fillId="0" borderId="5" xfId="121" applyNumberFormat="1" applyFont="1" applyBorder="1" applyAlignment="1">
      <alignment horizontal="right" shrinkToFit="1"/>
    </xf>
    <xf numFmtId="0" fontId="21" fillId="14" borderId="22" xfId="0" applyFont="1" applyFill="1" applyBorder="1"/>
    <xf numFmtId="216" fontId="55" fillId="0" borderId="5" xfId="95" applyNumberFormat="1" applyFont="1" applyFill="1" applyBorder="1" applyAlignment="1">
      <alignment horizontal="left" shrinkToFit="1"/>
    </xf>
    <xf numFmtId="38" fontId="55" fillId="0" borderId="5" xfId="95" applyFont="1" applyFill="1" applyBorder="1" applyAlignment="1">
      <alignment shrinkToFit="1"/>
    </xf>
    <xf numFmtId="218" fontId="55" fillId="0" borderId="5" xfId="95" applyNumberFormat="1" applyFont="1" applyFill="1" applyBorder="1" applyAlignment="1">
      <alignment horizontal="left" shrinkToFit="1"/>
    </xf>
    <xf numFmtId="38" fontId="55" fillId="0" borderId="5" xfId="95" applyFont="1" applyFill="1" applyBorder="1" applyAlignment="1"/>
    <xf numFmtId="216" fontId="50" fillId="0" borderId="5" xfId="95" applyNumberFormat="1" applyFont="1" applyFill="1" applyBorder="1" applyAlignment="1">
      <alignment horizontal="left" shrinkToFit="1"/>
    </xf>
    <xf numFmtId="38" fontId="56" fillId="0" borderId="5" xfId="95" applyFont="1" applyFill="1" applyBorder="1" applyAlignment="1">
      <alignment shrinkToFit="1"/>
    </xf>
    <xf numFmtId="216" fontId="49" fillId="0" borderId="5" xfId="95" applyNumberFormat="1" applyFont="1" applyFill="1" applyBorder="1" applyAlignment="1">
      <alignment horizontal="left" shrinkToFit="1"/>
    </xf>
    <xf numFmtId="176" fontId="0" fillId="0" borderId="0" xfId="0" applyNumberFormat="1"/>
    <xf numFmtId="207" fontId="58" fillId="0" borderId="0" xfId="0" applyNumberFormat="1" applyFont="1" applyAlignment="1">
      <alignment horizontal="right"/>
    </xf>
    <xf numFmtId="0" fontId="58" fillId="0" borderId="0" xfId="0" applyFont="1"/>
    <xf numFmtId="0" fontId="43" fillId="0" borderId="0" xfId="0" applyFont="1" applyAlignment="1">
      <alignment wrapText="1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shrinkToFit="1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center"/>
    </xf>
    <xf numFmtId="0" fontId="58" fillId="0" borderId="0" xfId="0" applyFont="1" applyAlignment="1">
      <alignment wrapText="1"/>
    </xf>
    <xf numFmtId="0" fontId="58" fillId="0" borderId="0" xfId="0" applyFont="1" applyAlignment="1">
      <alignment shrinkToFit="1"/>
    </xf>
    <xf numFmtId="0" fontId="58" fillId="0" borderId="0" xfId="0" applyFont="1" applyAlignment="1">
      <alignment horizontal="center"/>
    </xf>
    <xf numFmtId="38" fontId="58" fillId="0" borderId="0" xfId="95" applyFont="1" applyFill="1" applyAlignment="1"/>
    <xf numFmtId="0" fontId="58" fillId="0" borderId="6" xfId="0" applyFont="1" applyBorder="1"/>
    <xf numFmtId="38" fontId="43" fillId="0" borderId="0" xfId="95" applyFont="1" applyAlignment="1"/>
    <xf numFmtId="0" fontId="59" fillId="0" borderId="0" xfId="0" applyFont="1"/>
    <xf numFmtId="0" fontId="59" fillId="0" borderId="0" xfId="0" applyFont="1" applyAlignment="1">
      <alignment vertical="center"/>
    </xf>
    <xf numFmtId="214" fontId="59" fillId="0" borderId="0" xfId="0" applyNumberFormat="1" applyFont="1" applyAlignment="1">
      <alignment vertical="center"/>
    </xf>
    <xf numFmtId="0" fontId="59" fillId="0" borderId="24" xfId="0" applyFont="1" applyBorder="1" applyAlignment="1">
      <alignment horizontal="distributed" vertical="center" justifyLastLine="1"/>
    </xf>
    <xf numFmtId="0" fontId="59" fillId="0" borderId="5" xfId="0" applyFont="1" applyBorder="1" applyAlignment="1">
      <alignment horizontal="distributed" vertical="center" justifyLastLine="1"/>
    </xf>
    <xf numFmtId="214" fontId="59" fillId="0" borderId="5" xfId="0" applyNumberFormat="1" applyFont="1" applyBorder="1" applyAlignment="1">
      <alignment horizontal="distributed" vertical="center" justifyLastLine="1"/>
    </xf>
    <xf numFmtId="38" fontId="59" fillId="0" borderId="16" xfId="103" quotePrefix="1" applyFont="1" applyBorder="1" applyAlignment="1">
      <alignment horizontal="left"/>
    </xf>
    <xf numFmtId="38" fontId="59" fillId="0" borderId="4" xfId="103" quotePrefix="1" applyFont="1" applyBorder="1" applyAlignment="1"/>
    <xf numFmtId="38" fontId="59" fillId="0" borderId="4" xfId="103" applyFont="1" applyBorder="1" applyAlignment="1"/>
    <xf numFmtId="38" fontId="59" fillId="0" borderId="24" xfId="103" applyFont="1" applyBorder="1" applyAlignment="1"/>
    <xf numFmtId="38" fontId="59" fillId="0" borderId="4" xfId="103" applyFont="1" applyBorder="1" applyAlignment="1">
      <alignment horizontal="center"/>
    </xf>
    <xf numFmtId="38" fontId="59" fillId="0" borderId="5" xfId="103" applyFont="1" applyBorder="1" applyAlignment="1"/>
    <xf numFmtId="38" fontId="59" fillId="0" borderId="5" xfId="103" applyFont="1" applyBorder="1" applyAlignment="1">
      <alignment horizontal="center"/>
    </xf>
    <xf numFmtId="214" fontId="59" fillId="0" borderId="5" xfId="103" applyNumberFormat="1" applyFont="1" applyBorder="1" applyAlignment="1"/>
    <xf numFmtId="38" fontId="59" fillId="0" borderId="16" xfId="103" applyFont="1" applyBorder="1" applyAlignment="1">
      <alignment horizontal="right"/>
    </xf>
    <xf numFmtId="38" fontId="59" fillId="0" borderId="4" xfId="103" applyFont="1" applyFill="1" applyBorder="1" applyAlignment="1"/>
    <xf numFmtId="214" fontId="59" fillId="0" borderId="5" xfId="103" applyNumberFormat="1" applyFont="1" applyFill="1" applyBorder="1" applyAlignment="1"/>
    <xf numFmtId="38" fontId="59" fillId="0" borderId="16" xfId="103" applyFont="1" applyBorder="1" applyAlignment="1"/>
    <xf numFmtId="38" fontId="59" fillId="0" borderId="16" xfId="103" quotePrefix="1" applyFont="1" applyBorder="1" applyAlignment="1">
      <alignment horizontal="right"/>
    </xf>
    <xf numFmtId="0" fontId="59" fillId="0" borderId="0" xfId="0" applyFont="1" applyAlignment="1">
      <alignment shrinkToFit="1"/>
    </xf>
    <xf numFmtId="38" fontId="59" fillId="0" borderId="0" xfId="95" applyFont="1" applyAlignment="1"/>
    <xf numFmtId="0" fontId="42" fillId="9" borderId="5" xfId="0" applyFont="1" applyFill="1" applyBorder="1" applyAlignment="1">
      <alignment horizontal="center"/>
    </xf>
    <xf numFmtId="38" fontId="42" fillId="9" borderId="16" xfId="95" applyFont="1" applyFill="1" applyBorder="1" applyAlignment="1">
      <alignment horizontal="center"/>
    </xf>
    <xf numFmtId="0" fontId="42" fillId="9" borderId="5" xfId="0" applyFont="1" applyFill="1" applyBorder="1" applyAlignment="1">
      <alignment horizontal="center" shrinkToFit="1"/>
    </xf>
    <xf numFmtId="0" fontId="59" fillId="0" borderId="16" xfId="0" quotePrefix="1" applyFont="1" applyBorder="1" applyAlignment="1">
      <alignment horizontal="right"/>
    </xf>
    <xf numFmtId="38" fontId="42" fillId="9" borderId="24" xfId="0" applyNumberFormat="1" applyFont="1" applyFill="1" applyBorder="1" applyAlignment="1">
      <alignment horizontal="left" shrinkToFit="1"/>
    </xf>
    <xf numFmtId="0" fontId="59" fillId="0" borderId="5" xfId="0" applyFont="1" applyBorder="1"/>
    <xf numFmtId="0" fontId="59" fillId="0" borderId="5" xfId="0" applyFont="1" applyBorder="1" applyAlignment="1">
      <alignment horizontal="right"/>
    </xf>
    <xf numFmtId="38" fontId="59" fillId="0" borderId="19" xfId="95" applyFont="1" applyBorder="1" applyAlignment="1"/>
    <xf numFmtId="0" fontId="59" fillId="0" borderId="5" xfId="0" applyFont="1" applyBorder="1" applyAlignment="1">
      <alignment horizontal="right" shrinkToFit="1"/>
    </xf>
    <xf numFmtId="0" fontId="59" fillId="0" borderId="16" xfId="0" applyFont="1" applyBorder="1" applyAlignment="1">
      <alignment horizontal="right"/>
    </xf>
    <xf numFmtId="0" fontId="42" fillId="9" borderId="24" xfId="0" applyFont="1" applyFill="1" applyBorder="1" applyAlignment="1">
      <alignment horizontal="left" shrinkToFit="1"/>
    </xf>
    <xf numFmtId="212" fontId="59" fillId="0" borderId="5" xfId="0" applyNumberFormat="1" applyFont="1" applyBorder="1" applyAlignment="1">
      <alignment horizontal="right"/>
    </xf>
    <xf numFmtId="0" fontId="59" fillId="0" borderId="5" xfId="0" applyFont="1" applyBorder="1" applyAlignment="1">
      <alignment horizontal="center"/>
    </xf>
    <xf numFmtId="38" fontId="59" fillId="0" borderId="19" xfId="95" applyFont="1" applyFill="1" applyBorder="1" applyAlignment="1"/>
    <xf numFmtId="0" fontId="42" fillId="0" borderId="24" xfId="0" applyFont="1" applyBorder="1" applyAlignment="1">
      <alignment horizontal="left" shrinkToFit="1"/>
    </xf>
    <xf numFmtId="0" fontId="59" fillId="0" borderId="16" xfId="0" applyFont="1" applyBorder="1"/>
    <xf numFmtId="0" fontId="59" fillId="0" borderId="0" xfId="0" applyFont="1" applyAlignment="1">
      <alignment wrapText="1"/>
    </xf>
    <xf numFmtId="0" fontId="59" fillId="0" borderId="0" xfId="0" applyFont="1" applyAlignment="1">
      <alignment horizontal="center" wrapText="1"/>
    </xf>
    <xf numFmtId="2" fontId="59" fillId="0" borderId="0" xfId="0" applyNumberFormat="1" applyFont="1" applyAlignment="1">
      <alignment horizontal="right"/>
    </xf>
    <xf numFmtId="0" fontId="59" fillId="0" borderId="0" xfId="0" applyFont="1" applyAlignment="1">
      <alignment horizontal="center"/>
    </xf>
    <xf numFmtId="38" fontId="59" fillId="0" borderId="24" xfId="0" applyNumberFormat="1" applyFont="1" applyBorder="1" applyAlignment="1">
      <alignment wrapText="1" shrinkToFit="1"/>
    </xf>
    <xf numFmtId="0" fontId="59" fillId="0" borderId="4" xfId="0" applyFont="1" applyBorder="1" applyAlignment="1">
      <alignment horizontal="center" wrapText="1" shrinkToFit="1"/>
    </xf>
    <xf numFmtId="0" fontId="59" fillId="0" borderId="4" xfId="0" applyFont="1" applyBorder="1" applyAlignment="1">
      <alignment shrinkToFit="1"/>
    </xf>
    <xf numFmtId="210" fontId="59" fillId="0" borderId="5" xfId="0" applyNumberFormat="1" applyFont="1" applyBorder="1" applyAlignment="1">
      <alignment horizontal="right" shrinkToFit="1"/>
    </xf>
    <xf numFmtId="0" fontId="59" fillId="0" borderId="5" xfId="0" applyFont="1" applyBorder="1" applyAlignment="1">
      <alignment horizontal="center" shrinkToFit="1"/>
    </xf>
    <xf numFmtId="38" fontId="59" fillId="0" borderId="5" xfId="95" applyFont="1" applyFill="1" applyBorder="1" applyAlignment="1"/>
    <xf numFmtId="38" fontId="59" fillId="0" borderId="5" xfId="95" applyFont="1" applyFill="1" applyBorder="1" applyAlignment="1">
      <alignment shrinkToFit="1"/>
    </xf>
    <xf numFmtId="0" fontId="59" fillId="0" borderId="24" xfId="0" applyFont="1" applyBorder="1" applyAlignment="1">
      <alignment wrapText="1" shrinkToFit="1"/>
    </xf>
    <xf numFmtId="211" fontId="59" fillId="0" borderId="5" xfId="0" applyNumberFormat="1" applyFont="1" applyBorder="1" applyAlignment="1">
      <alignment horizontal="right" shrinkToFit="1"/>
    </xf>
    <xf numFmtId="209" fontId="59" fillId="0" borderId="5" xfId="0" applyNumberFormat="1" applyFont="1" applyBorder="1" applyAlignment="1">
      <alignment horizontal="right" shrinkToFit="1"/>
    </xf>
    <xf numFmtId="0" fontId="59" fillId="0" borderId="4" xfId="0" quotePrefix="1" applyFont="1" applyBorder="1" applyAlignment="1">
      <alignment horizontal="center" wrapText="1" shrinkToFit="1"/>
    </xf>
    <xf numFmtId="38" fontId="58" fillId="0" borderId="0" xfId="95" applyFont="1" applyFill="1" applyBorder="1" applyAlignment="1"/>
    <xf numFmtId="0" fontId="43" fillId="15" borderId="0" xfId="0" applyFont="1" applyFill="1"/>
    <xf numFmtId="38" fontId="59" fillId="0" borderId="16" xfId="0" applyNumberFormat="1" applyFont="1" applyBorder="1" applyAlignment="1">
      <alignment horizontal="right"/>
    </xf>
    <xf numFmtId="9" fontId="43" fillId="0" borderId="0" xfId="153" applyFont="1" applyAlignment="1">
      <alignment vertical="center"/>
    </xf>
    <xf numFmtId="38" fontId="58" fillId="0" borderId="0" xfId="95" applyFont="1" applyFill="1" applyBorder="1" applyAlignment="1">
      <alignment shrinkToFit="1"/>
    </xf>
    <xf numFmtId="215" fontId="58" fillId="0" borderId="0" xfId="95" applyNumberFormat="1" applyFont="1" applyFill="1" applyBorder="1" applyAlignment="1">
      <alignment horizontal="left" shrinkToFit="1"/>
    </xf>
    <xf numFmtId="0" fontId="58" fillId="0" borderId="0" xfId="95" applyNumberFormat="1" applyFont="1" applyFill="1" applyBorder="1" applyAlignment="1">
      <alignment horizontal="left" shrinkToFit="1"/>
    </xf>
    <xf numFmtId="229" fontId="58" fillId="0" borderId="0" xfId="95" applyNumberFormat="1" applyFont="1" applyFill="1" applyAlignment="1">
      <alignment horizontal="center"/>
    </xf>
    <xf numFmtId="216" fontId="58" fillId="0" borderId="6" xfId="95" applyNumberFormat="1" applyFont="1" applyFill="1" applyBorder="1" applyAlignment="1">
      <alignment horizontal="left" shrinkToFit="1"/>
    </xf>
    <xf numFmtId="38" fontId="58" fillId="0" borderId="6" xfId="95" applyFont="1" applyFill="1" applyBorder="1" applyAlignment="1">
      <alignment shrinkToFit="1"/>
    </xf>
    <xf numFmtId="38" fontId="57" fillId="0" borderId="6" xfId="95" applyFont="1" applyFill="1" applyBorder="1" applyAlignment="1">
      <alignment shrinkToFit="1"/>
    </xf>
    <xf numFmtId="0" fontId="60" fillId="0" borderId="0" xfId="0" applyFont="1"/>
    <xf numFmtId="38" fontId="0" fillId="0" borderId="0" xfId="95" applyFont="1"/>
    <xf numFmtId="38" fontId="59" fillId="0" borderId="0" xfId="95" applyFont="1"/>
    <xf numFmtId="38" fontId="61" fillId="0" borderId="0" xfId="0" applyNumberFormat="1" applyFont="1"/>
    <xf numFmtId="0" fontId="61" fillId="0" borderId="0" xfId="0" applyFont="1"/>
    <xf numFmtId="232" fontId="43" fillId="0" borderId="0" xfId="103" applyNumberFormat="1" applyFont="1" applyAlignment="1"/>
    <xf numFmtId="0" fontId="58" fillId="0" borderId="0" xfId="0" applyFont="1" applyAlignment="1">
      <alignment horizontal="right"/>
    </xf>
    <xf numFmtId="216" fontId="58" fillId="0" borderId="0" xfId="95" applyNumberFormat="1" applyFont="1" applyFill="1" applyBorder="1" applyAlignment="1">
      <alignment horizontal="left" shrinkToFit="1"/>
    </xf>
    <xf numFmtId="38" fontId="21" fillId="0" borderId="0" xfId="95" applyFont="1" applyFill="1" applyAlignment="1"/>
    <xf numFmtId="0" fontId="58" fillId="0" borderId="6" xfId="95" applyNumberFormat="1" applyFont="1" applyFill="1" applyBorder="1" applyAlignment="1">
      <alignment horizontal="left" shrinkToFit="1"/>
    </xf>
    <xf numFmtId="38" fontId="49" fillId="0" borderId="6" xfId="95" applyFont="1" applyFill="1" applyBorder="1" applyAlignment="1">
      <alignment shrinkToFit="1"/>
    </xf>
    <xf numFmtId="0" fontId="58" fillId="0" borderId="0" xfId="95" applyNumberFormat="1" applyFont="1" applyFill="1" applyBorder="1" applyAlignment="1">
      <alignment shrinkToFit="1"/>
    </xf>
    <xf numFmtId="0" fontId="59" fillId="0" borderId="24" xfId="121" applyFont="1" applyBorder="1" applyAlignment="1">
      <alignment wrapText="1" shrinkToFit="1"/>
    </xf>
    <xf numFmtId="0" fontId="59" fillId="0" borderId="4" xfId="121" applyFont="1" applyBorder="1" applyAlignment="1">
      <alignment wrapText="1" shrinkToFit="1"/>
    </xf>
    <xf numFmtId="38" fontId="59" fillId="0" borderId="4" xfId="103" applyFont="1" applyFill="1" applyBorder="1" applyAlignment="1">
      <alignment wrapText="1"/>
    </xf>
    <xf numFmtId="0" fontId="3" fillId="0" borderId="0" xfId="162"/>
    <xf numFmtId="0" fontId="62" fillId="0" borderId="0" xfId="163"/>
    <xf numFmtId="0" fontId="62" fillId="0" borderId="0" xfId="163" applyAlignment="1">
      <alignment horizontal="center"/>
    </xf>
    <xf numFmtId="0" fontId="44" fillId="0" borderId="0" xfId="163" applyFont="1"/>
    <xf numFmtId="0" fontId="44" fillId="0" borderId="0" xfId="163" applyFont="1" applyAlignment="1">
      <alignment horizontal="center"/>
    </xf>
    <xf numFmtId="0" fontId="44" fillId="0" borderId="0" xfId="163" applyFont="1" applyAlignment="1">
      <alignment vertical="center"/>
    </xf>
    <xf numFmtId="0" fontId="44" fillId="0" borderId="0" xfId="163" applyFont="1" applyAlignment="1">
      <alignment horizontal="center" vertical="center"/>
    </xf>
    <xf numFmtId="0" fontId="63" fillId="0" borderId="0" xfId="163" applyFont="1" applyAlignment="1">
      <alignment horizontal="center" vertical="center"/>
    </xf>
    <xf numFmtId="0" fontId="65" fillId="0" borderId="0" xfId="163" applyFont="1"/>
    <xf numFmtId="0" fontId="66" fillId="0" borderId="0" xfId="163" applyFont="1" applyAlignment="1">
      <alignment vertical="center" shrinkToFit="1"/>
    </xf>
    <xf numFmtId="0" fontId="67" fillId="0" borderId="0" xfId="163" applyFont="1"/>
    <xf numFmtId="0" fontId="42" fillId="9" borderId="5" xfId="0" applyFont="1" applyFill="1" applyBorder="1" applyAlignment="1">
      <alignment horizontal="center" vertical="center"/>
    </xf>
    <xf numFmtId="38" fontId="42" fillId="9" borderId="16" xfId="95" applyFont="1" applyFill="1" applyBorder="1" applyAlignment="1">
      <alignment horizontal="center" vertical="center"/>
    </xf>
    <xf numFmtId="0" fontId="42" fillId="9" borderId="5" xfId="0" applyFont="1" applyFill="1" applyBorder="1" applyAlignment="1">
      <alignment horizontal="center" vertical="center" shrinkToFit="1"/>
    </xf>
    <xf numFmtId="38" fontId="59" fillId="0" borderId="5" xfId="95" applyFont="1" applyFill="1" applyBorder="1" applyAlignment="1">
      <alignment horizontal="distributed" vertical="center" justifyLastLine="1"/>
    </xf>
    <xf numFmtId="207" fontId="59" fillId="0" borderId="0" xfId="0" applyNumberFormat="1" applyFont="1" applyAlignment="1">
      <alignment horizontal="right"/>
    </xf>
    <xf numFmtId="229" fontId="59" fillId="0" borderId="0" xfId="95" applyNumberFormat="1" applyFont="1" applyFill="1" applyBorder="1" applyAlignment="1">
      <alignment horizontal="center"/>
    </xf>
    <xf numFmtId="38" fontId="59" fillId="0" borderId="0" xfId="95" applyFont="1" applyFill="1" applyBorder="1" applyAlignment="1"/>
    <xf numFmtId="0" fontId="59" fillId="0" borderId="16" xfId="0" applyFont="1" applyBorder="1" applyAlignment="1">
      <alignment horizontal="centerContinuous" vertical="center"/>
    </xf>
    <xf numFmtId="207" fontId="59" fillId="0" borderId="5" xfId="0" applyNumberFormat="1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229" fontId="59" fillId="0" borderId="5" xfId="95" applyNumberFormat="1" applyFont="1" applyFill="1" applyBorder="1" applyAlignment="1">
      <alignment horizontal="center" vertical="center"/>
    </xf>
    <xf numFmtId="0" fontId="59" fillId="0" borderId="16" xfId="0" quotePrefix="1" applyFont="1" applyBorder="1"/>
    <xf numFmtId="38" fontId="59" fillId="0" borderId="24" xfId="0" applyNumberFormat="1" applyFont="1" applyBorder="1"/>
    <xf numFmtId="0" fontId="59" fillId="0" borderId="16" xfId="0" applyFont="1" applyBorder="1" applyAlignment="1">
      <alignment horizontal="centerContinuous"/>
    </xf>
    <xf numFmtId="0" fontId="59" fillId="0" borderId="4" xfId="0" applyFont="1" applyBorder="1" applyAlignment="1">
      <alignment horizontal="centerContinuous" shrinkToFit="1"/>
    </xf>
    <xf numFmtId="207" fontId="59" fillId="0" borderId="5" xfId="0" applyNumberFormat="1" applyFont="1" applyBorder="1" applyAlignment="1">
      <alignment horizontal="center"/>
    </xf>
    <xf numFmtId="0" fontId="59" fillId="0" borderId="5" xfId="121" applyFont="1" applyBorder="1" applyAlignment="1">
      <alignment horizontal="center" shrinkToFit="1"/>
    </xf>
    <xf numFmtId="229" fontId="59" fillId="0" borderId="5" xfId="95" applyNumberFormat="1" applyFont="1" applyFill="1" applyBorder="1" applyAlignment="1">
      <alignment horizontal="center"/>
    </xf>
    <xf numFmtId="0" fontId="59" fillId="0" borderId="16" xfId="0" applyFont="1" applyBorder="1" applyAlignment="1">
      <alignment wrapText="1" shrinkToFit="1"/>
    </xf>
    <xf numFmtId="0" fontId="59" fillId="0" borderId="4" xfId="0" applyFont="1" applyBorder="1" applyAlignment="1">
      <alignment wrapText="1" shrinkToFit="1"/>
    </xf>
    <xf numFmtId="207" fontId="59" fillId="0" borderId="5" xfId="0" applyNumberFormat="1" applyFont="1" applyBorder="1" applyAlignment="1">
      <alignment horizontal="right" shrinkToFit="1"/>
    </xf>
    <xf numFmtId="229" fontId="59" fillId="0" borderId="5" xfId="95" applyNumberFormat="1" applyFont="1" applyFill="1" applyBorder="1" applyAlignment="1"/>
    <xf numFmtId="0" fontId="59" fillId="0" borderId="16" xfId="0" quotePrefix="1" applyFont="1" applyBorder="1" applyAlignment="1">
      <alignment horizontal="left"/>
    </xf>
    <xf numFmtId="0" fontId="59" fillId="0" borderId="4" xfId="121" applyFont="1" applyBorder="1" applyAlignment="1">
      <alignment shrinkToFit="1"/>
    </xf>
    <xf numFmtId="0" fontId="59" fillId="0" borderId="16" xfId="121" applyFont="1" applyBorder="1" applyAlignment="1">
      <alignment wrapText="1" shrinkToFit="1"/>
    </xf>
    <xf numFmtId="38" fontId="59" fillId="0" borderId="5" xfId="95" applyFont="1" applyFill="1" applyBorder="1" applyAlignment="1">
      <alignment horizontal="right" shrinkToFit="1"/>
    </xf>
    <xf numFmtId="215" fontId="59" fillId="0" borderId="5" xfId="95" applyNumberFormat="1" applyFont="1" applyFill="1" applyBorder="1" applyAlignment="1">
      <alignment horizontal="left" shrinkToFit="1"/>
    </xf>
    <xf numFmtId="0" fontId="59" fillId="0" borderId="16" xfId="121" applyFont="1" applyBorder="1" applyAlignment="1">
      <alignment shrinkToFit="1"/>
    </xf>
    <xf numFmtId="0" fontId="59" fillId="0" borderId="4" xfId="0" applyFont="1" applyBorder="1"/>
    <xf numFmtId="0" fontId="59" fillId="0" borderId="24" xfId="121" applyFont="1" applyBorder="1" applyAlignment="1">
      <alignment shrinkToFit="1"/>
    </xf>
    <xf numFmtId="0" fontId="59" fillId="0" borderId="24" xfId="121" applyFont="1" applyBorder="1" applyAlignment="1">
      <alignment horizontal="center" shrinkToFit="1"/>
    </xf>
    <xf numFmtId="212" fontId="59" fillId="0" borderId="5" xfId="95" applyNumberFormat="1" applyFont="1" applyFill="1" applyBorder="1" applyAlignment="1">
      <alignment horizontal="right" shrinkToFit="1"/>
    </xf>
    <xf numFmtId="0" fontId="59" fillId="0" borderId="5" xfId="95" applyNumberFormat="1" applyFont="1" applyFill="1" applyBorder="1" applyAlignment="1">
      <alignment horizontal="left" shrinkToFit="1"/>
    </xf>
    <xf numFmtId="0" fontId="59" fillId="0" borderId="24" xfId="121" applyFont="1" applyBorder="1" applyAlignment="1">
      <alignment horizontal="left" shrinkToFit="1"/>
    </xf>
    <xf numFmtId="207" fontId="59" fillId="0" borderId="5" xfId="95" applyNumberFormat="1" applyFont="1" applyFill="1" applyBorder="1" applyAlignment="1">
      <alignment horizontal="right" shrinkToFit="1"/>
    </xf>
    <xf numFmtId="207" fontId="59" fillId="0" borderId="5" xfId="121" applyNumberFormat="1" applyFont="1" applyBorder="1" applyAlignment="1">
      <alignment horizontal="right" shrinkToFit="1"/>
    </xf>
    <xf numFmtId="235" fontId="59" fillId="0" borderId="5" xfId="121" applyNumberFormat="1" applyFont="1" applyBorder="1" applyAlignment="1">
      <alignment horizontal="right" shrinkToFit="1"/>
    </xf>
    <xf numFmtId="236" fontId="59" fillId="0" borderId="5" xfId="95" applyNumberFormat="1" applyFont="1" applyFill="1" applyBorder="1" applyAlignment="1">
      <alignment horizontal="right" shrinkToFit="1"/>
    </xf>
    <xf numFmtId="212" fontId="59" fillId="0" borderId="5" xfId="121" applyNumberFormat="1" applyFont="1" applyBorder="1" applyAlignment="1">
      <alignment horizontal="right" shrinkToFit="1"/>
    </xf>
    <xf numFmtId="223" fontId="59" fillId="0" borderId="4" xfId="121" applyNumberFormat="1" applyFont="1" applyBorder="1" applyAlignment="1">
      <alignment wrapText="1" shrinkToFit="1"/>
    </xf>
    <xf numFmtId="176" fontId="59" fillId="0" borderId="5" xfId="95" applyNumberFormat="1" applyFont="1" applyFill="1" applyBorder="1" applyAlignment="1">
      <alignment horizontal="right" shrinkToFit="1"/>
    </xf>
    <xf numFmtId="0" fontId="59" fillId="0" borderId="24" xfId="121" applyFont="1" applyBorder="1" applyAlignment="1">
      <alignment horizontal="center" wrapText="1" shrinkToFit="1"/>
    </xf>
    <xf numFmtId="214" fontId="59" fillId="0" borderId="5" xfId="95" applyNumberFormat="1" applyFont="1" applyFill="1" applyBorder="1" applyAlignment="1">
      <alignment horizontal="right" shrinkToFit="1"/>
    </xf>
    <xf numFmtId="216" fontId="59" fillId="0" borderId="5" xfId="95" applyNumberFormat="1" applyFont="1" applyFill="1" applyBorder="1" applyAlignment="1">
      <alignment horizontal="left" shrinkToFit="1"/>
    </xf>
    <xf numFmtId="0" fontId="59" fillId="0" borderId="24" xfId="121" applyFont="1" applyBorder="1" applyAlignment="1">
      <alignment wrapText="1"/>
    </xf>
    <xf numFmtId="0" fontId="59" fillId="0" borderId="24" xfId="121" applyFont="1" applyBorder="1" applyAlignment="1">
      <alignment horizontal="center" wrapText="1"/>
    </xf>
    <xf numFmtId="0" fontId="59" fillId="0" borderId="4" xfId="121" applyFont="1" applyBorder="1" applyAlignment="1">
      <alignment horizontal="center" wrapText="1" shrinkToFit="1"/>
    </xf>
    <xf numFmtId="234" fontId="59" fillId="0" borderId="5" xfId="95" applyNumberFormat="1" applyFont="1" applyFill="1" applyBorder="1" applyAlignment="1">
      <alignment horizontal="right" shrinkToFit="1"/>
    </xf>
    <xf numFmtId="229" fontId="59" fillId="0" borderId="5" xfId="95" applyNumberFormat="1" applyFont="1" applyFill="1" applyBorder="1" applyAlignment="1">
      <alignment shrinkToFit="1"/>
    </xf>
    <xf numFmtId="225" fontId="59" fillId="0" borderId="5" xfId="121" applyNumberFormat="1" applyFont="1" applyBorder="1" applyAlignment="1">
      <alignment horizontal="right" shrinkToFit="1"/>
    </xf>
    <xf numFmtId="38" fontId="59" fillId="0" borderId="0" xfId="95" applyFont="1" applyFill="1" applyAlignment="1"/>
    <xf numFmtId="0" fontId="59" fillId="0" borderId="5" xfId="0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shrinkToFit="1"/>
    </xf>
    <xf numFmtId="38" fontId="59" fillId="0" borderId="5" xfId="95" applyFont="1" applyFill="1" applyBorder="1" applyAlignment="1">
      <alignment horizontal="center" vertical="center"/>
    </xf>
    <xf numFmtId="227" fontId="59" fillId="0" borderId="5" xfId="0" applyNumberFormat="1" applyFont="1" applyBorder="1" applyAlignment="1">
      <alignment horizontal="left" wrapText="1" shrinkToFit="1"/>
    </xf>
    <xf numFmtId="208" fontId="59" fillId="0" borderId="5" xfId="121" applyNumberFormat="1" applyFont="1" applyBorder="1" applyAlignment="1">
      <alignment horizontal="right" shrinkToFit="1"/>
    </xf>
    <xf numFmtId="227" fontId="59" fillId="0" borderId="5" xfId="0" applyNumberFormat="1" applyFont="1" applyBorder="1" applyAlignment="1">
      <alignment horizontal="left" wrapText="1" indent="1" shrinkToFit="1"/>
    </xf>
    <xf numFmtId="0" fontId="59" fillId="0" borderId="5" xfId="121" applyFont="1" applyBorder="1" applyAlignment="1">
      <alignment shrinkToFit="1"/>
    </xf>
    <xf numFmtId="209" fontId="59" fillId="0" borderId="5" xfId="121" applyNumberFormat="1" applyFont="1" applyBorder="1" applyAlignment="1">
      <alignment horizontal="right" shrinkToFit="1"/>
    </xf>
    <xf numFmtId="228" fontId="59" fillId="0" borderId="5" xfId="121" applyNumberFormat="1" applyFont="1" applyBorder="1" applyAlignment="1">
      <alignment horizontal="right" shrinkToFit="1"/>
    </xf>
    <xf numFmtId="0" fontId="59" fillId="0" borderId="5" xfId="121" applyFont="1" applyBorder="1" applyAlignment="1">
      <alignment horizontal="left" indent="1" shrinkToFit="1"/>
    </xf>
    <xf numFmtId="0" fontId="59" fillId="0" borderId="5" xfId="121" applyFont="1" applyBorder="1" applyAlignment="1">
      <alignment wrapText="1" shrinkToFit="1"/>
    </xf>
    <xf numFmtId="233" fontId="59" fillId="0" borderId="5" xfId="121" applyNumberFormat="1" applyFont="1" applyBorder="1" applyAlignment="1">
      <alignment horizontal="right" shrinkToFit="1"/>
    </xf>
    <xf numFmtId="0" fontId="42" fillId="0" borderId="0" xfId="0" applyFont="1" applyAlignment="1">
      <alignment wrapText="1"/>
    </xf>
    <xf numFmtId="0" fontId="42" fillId="0" borderId="0" xfId="0" applyFont="1" applyAlignment="1">
      <alignment shrinkToFit="1"/>
    </xf>
    <xf numFmtId="207" fontId="42" fillId="0" borderId="0" xfId="0" applyNumberFormat="1" applyFont="1" applyAlignment="1">
      <alignment horizontal="right"/>
    </xf>
    <xf numFmtId="0" fontId="42" fillId="0" borderId="0" xfId="0" applyFont="1" applyAlignment="1">
      <alignment horizontal="center"/>
    </xf>
    <xf numFmtId="0" fontId="42" fillId="0" borderId="23" xfId="121" applyFont="1" applyBorder="1" applyAlignment="1">
      <alignment horizontal="center" shrinkToFit="1"/>
    </xf>
    <xf numFmtId="0" fontId="42" fillId="0" borderId="23" xfId="0" applyFont="1" applyBorder="1" applyAlignment="1">
      <alignment horizontal="center"/>
    </xf>
    <xf numFmtId="38" fontId="42" fillId="0" borderId="0" xfId="95" applyFont="1" applyFill="1" applyAlignment="1"/>
    <xf numFmtId="0" fontId="42" fillId="0" borderId="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shrinkToFit="1"/>
    </xf>
    <xf numFmtId="0" fontId="42" fillId="0" borderId="5" xfId="0" applyFont="1" applyBorder="1" applyAlignment="1">
      <alignment horizontal="center" vertical="center"/>
    </xf>
    <xf numFmtId="0" fontId="42" fillId="0" borderId="5" xfId="121" applyFont="1" applyBorder="1" applyAlignment="1">
      <alignment horizontal="center" vertical="center" shrinkToFit="1"/>
    </xf>
    <xf numFmtId="38" fontId="42" fillId="0" borderId="5" xfId="95" applyFont="1" applyFill="1" applyBorder="1" applyAlignment="1">
      <alignment horizontal="center" vertical="center"/>
    </xf>
    <xf numFmtId="0" fontId="42" fillId="0" borderId="5" xfId="0" applyFont="1" applyBorder="1" applyAlignment="1">
      <alignment wrapText="1" shrinkToFit="1"/>
    </xf>
    <xf numFmtId="0" fontId="42" fillId="0" borderId="16" xfId="0" applyFont="1" applyBorder="1" applyAlignment="1">
      <alignment wrapText="1" shrinkToFit="1"/>
    </xf>
    <xf numFmtId="207" fontId="42" fillId="0" borderId="5" xfId="0" applyNumberFormat="1" applyFont="1" applyBorder="1" applyAlignment="1">
      <alignment horizontal="right" shrinkToFit="1"/>
    </xf>
    <xf numFmtId="0" fontId="42" fillId="0" borderId="5" xfId="121" applyFont="1" applyBorder="1" applyAlignment="1">
      <alignment horizontal="center" shrinkToFit="1"/>
    </xf>
    <xf numFmtId="38" fontId="42" fillId="0" borderId="5" xfId="95" applyFont="1" applyFill="1" applyBorder="1" applyAlignment="1">
      <alignment horizontal="center" shrinkToFit="1"/>
    </xf>
    <xf numFmtId="38" fontId="42" fillId="0" borderId="5" xfId="95" applyFont="1" applyFill="1" applyBorder="1" applyAlignment="1"/>
    <xf numFmtId="38" fontId="42" fillId="0" borderId="5" xfId="95" applyFont="1" applyFill="1" applyBorder="1" applyAlignment="1">
      <alignment shrinkToFit="1"/>
    </xf>
    <xf numFmtId="0" fontId="42" fillId="0" borderId="5" xfId="121" applyFont="1" applyBorder="1" applyAlignment="1">
      <alignment shrinkToFit="1"/>
    </xf>
    <xf numFmtId="0" fontId="42" fillId="0" borderId="16" xfId="121" applyFont="1" applyBorder="1" applyAlignment="1">
      <alignment shrinkToFit="1"/>
    </xf>
    <xf numFmtId="228" fontId="42" fillId="0" borderId="5" xfId="121" applyNumberFormat="1" applyFont="1" applyBorder="1" applyAlignment="1">
      <alignment horizontal="right" shrinkToFit="1"/>
    </xf>
    <xf numFmtId="216" fontId="42" fillId="0" borderId="5" xfId="95" applyNumberFormat="1" applyFont="1" applyFill="1" applyBorder="1" applyAlignment="1">
      <alignment horizontal="left" shrinkToFit="1"/>
    </xf>
    <xf numFmtId="0" fontId="42" fillId="0" borderId="16" xfId="121" applyFont="1" applyBorder="1" applyAlignment="1">
      <alignment wrapText="1"/>
    </xf>
    <xf numFmtId="208" fontId="42" fillId="0" borderId="5" xfId="121" applyNumberFormat="1" applyFont="1" applyBorder="1" applyAlignment="1">
      <alignment horizontal="right" shrinkToFit="1"/>
    </xf>
    <xf numFmtId="214" fontId="59" fillId="0" borderId="5" xfId="121" applyNumberFormat="1" applyFont="1" applyBorder="1" applyAlignment="1">
      <alignment horizontal="right" shrinkToFit="1"/>
    </xf>
    <xf numFmtId="0" fontId="59" fillId="0" borderId="0" xfId="95" applyNumberFormat="1" applyFont="1" applyFill="1" applyBorder="1" applyAlignment="1">
      <alignment horizontal="left" shrinkToFit="1"/>
    </xf>
    <xf numFmtId="210" fontId="59" fillId="0" borderId="5" xfId="121" applyNumberFormat="1" applyFont="1" applyBorder="1" applyAlignment="1">
      <alignment horizontal="right" shrinkToFit="1"/>
    </xf>
    <xf numFmtId="38" fontId="59" fillId="0" borderId="5" xfId="95" applyFont="1" applyBorder="1" applyAlignment="1">
      <alignment horizontal="right" shrinkToFit="1"/>
    </xf>
    <xf numFmtId="0" fontId="59" fillId="0" borderId="0" xfId="121" applyFont="1" applyAlignment="1">
      <alignment horizontal="center" shrinkToFit="1"/>
    </xf>
    <xf numFmtId="0" fontId="59" fillId="0" borderId="5" xfId="121" applyFont="1" applyBorder="1" applyAlignment="1">
      <alignment horizontal="center" vertical="center" shrinkToFit="1"/>
    </xf>
    <xf numFmtId="0" fontId="59" fillId="0" borderId="23" xfId="121" applyFont="1" applyBorder="1" applyAlignment="1">
      <alignment horizontal="center" shrinkToFit="1"/>
    </xf>
    <xf numFmtId="38" fontId="70" fillId="0" borderId="5" xfId="95" applyFont="1" applyFill="1" applyBorder="1" applyAlignment="1">
      <alignment shrinkToFit="1"/>
    </xf>
    <xf numFmtId="229" fontId="70" fillId="0" borderId="5" xfId="95" applyNumberFormat="1" applyFont="1" applyFill="1" applyBorder="1" applyAlignment="1"/>
    <xf numFmtId="229" fontId="70" fillId="0" borderId="5" xfId="95" applyNumberFormat="1" applyFont="1" applyFill="1" applyBorder="1" applyAlignment="1">
      <alignment shrinkToFit="1"/>
    </xf>
    <xf numFmtId="38" fontId="71" fillId="0" borderId="5" xfId="95" applyFont="1" applyFill="1" applyBorder="1" applyAlignment="1">
      <alignment shrinkToFit="1"/>
    </xf>
    <xf numFmtId="0" fontId="58" fillId="0" borderId="0" xfId="95" applyNumberFormat="1" applyFont="1" applyFill="1" applyBorder="1" applyAlignment="1">
      <alignment horizontal="left"/>
    </xf>
    <xf numFmtId="0" fontId="68" fillId="0" borderId="5" xfId="121" applyFont="1" applyBorder="1" applyAlignment="1">
      <alignment shrinkToFit="1"/>
    </xf>
    <xf numFmtId="0" fontId="68" fillId="0" borderId="16" xfId="121" applyFont="1" applyBorder="1" applyAlignment="1">
      <alignment shrinkToFit="1"/>
    </xf>
    <xf numFmtId="228" fontId="68" fillId="0" borderId="5" xfId="121" applyNumberFormat="1" applyFont="1" applyBorder="1" applyAlignment="1">
      <alignment horizontal="right" shrinkToFit="1"/>
    </xf>
    <xf numFmtId="0" fontId="68" fillId="0" borderId="5" xfId="121" applyFont="1" applyBorder="1" applyAlignment="1">
      <alignment horizontal="center" shrinkToFit="1"/>
    </xf>
    <xf numFmtId="38" fontId="59" fillId="0" borderId="17" xfId="103" applyFont="1" applyBorder="1" applyAlignment="1"/>
    <xf numFmtId="38" fontId="59" fillId="0" borderId="17" xfId="103" applyFont="1" applyBorder="1" applyAlignment="1">
      <alignment horizontal="center"/>
    </xf>
    <xf numFmtId="214" fontId="59" fillId="0" borderId="17" xfId="103" applyNumberFormat="1" applyFont="1" applyBorder="1" applyAlignment="1"/>
    <xf numFmtId="38" fontId="59" fillId="0" borderId="0" xfId="103" applyFont="1" applyBorder="1" applyAlignment="1"/>
    <xf numFmtId="38" fontId="59" fillId="0" borderId="0" xfId="103" applyFont="1" applyBorder="1" applyAlignment="1">
      <alignment horizontal="center"/>
    </xf>
    <xf numFmtId="214" fontId="59" fillId="0" borderId="0" xfId="103" applyNumberFormat="1" applyFont="1" applyBorder="1" applyAlignment="1"/>
    <xf numFmtId="0" fontId="42" fillId="16" borderId="5" xfId="121" applyFont="1" applyFill="1" applyBorder="1" applyAlignment="1">
      <alignment shrinkToFit="1"/>
    </xf>
    <xf numFmtId="0" fontId="68" fillId="16" borderId="16" xfId="121" applyFont="1" applyFill="1" applyBorder="1" applyAlignment="1">
      <alignment shrinkToFit="1"/>
    </xf>
    <xf numFmtId="228" fontId="42" fillId="16" borderId="5" xfId="121" applyNumberFormat="1" applyFont="1" applyFill="1" applyBorder="1" applyAlignment="1">
      <alignment horizontal="right" shrinkToFit="1"/>
    </xf>
    <xf numFmtId="0" fontId="42" fillId="16" borderId="5" xfId="121" applyFont="1" applyFill="1" applyBorder="1" applyAlignment="1">
      <alignment horizontal="center" shrinkToFit="1"/>
    </xf>
    <xf numFmtId="38" fontId="42" fillId="16" borderId="5" xfId="95" applyFont="1" applyFill="1" applyBorder="1" applyAlignment="1">
      <alignment shrinkToFit="1"/>
    </xf>
    <xf numFmtId="38" fontId="42" fillId="16" borderId="5" xfId="95" applyFont="1" applyFill="1" applyBorder="1" applyAlignment="1"/>
    <xf numFmtId="216" fontId="42" fillId="16" borderId="5" xfId="95" applyNumberFormat="1" applyFont="1" applyFill="1" applyBorder="1" applyAlignment="1">
      <alignment horizontal="left" shrinkToFit="1"/>
    </xf>
    <xf numFmtId="38" fontId="57" fillId="0" borderId="0" xfId="95" applyFont="1" applyFill="1" applyBorder="1" applyAlignment="1">
      <alignment shrinkToFit="1"/>
    </xf>
    <xf numFmtId="0" fontId="61" fillId="0" borderId="17" xfId="121" applyFont="1" applyBorder="1" applyAlignment="1">
      <alignment shrinkToFit="1"/>
    </xf>
    <xf numFmtId="0" fontId="59" fillId="0" borderId="17" xfId="121" applyFont="1" applyBorder="1" applyAlignment="1">
      <alignment shrinkToFit="1"/>
    </xf>
    <xf numFmtId="228" fontId="59" fillId="0" borderId="17" xfId="121" applyNumberFormat="1" applyFont="1" applyBorder="1" applyAlignment="1">
      <alignment horizontal="right" shrinkToFit="1"/>
    </xf>
    <xf numFmtId="0" fontId="59" fillId="0" borderId="17" xfId="121" applyFont="1" applyBorder="1" applyAlignment="1">
      <alignment horizontal="center" shrinkToFit="1"/>
    </xf>
    <xf numFmtId="38" fontId="59" fillId="0" borderId="17" xfId="95" applyFont="1" applyFill="1" applyBorder="1" applyAlignment="1">
      <alignment shrinkToFit="1"/>
    </xf>
    <xf numFmtId="38" fontId="59" fillId="0" borderId="17" xfId="95" applyFont="1" applyFill="1" applyBorder="1" applyAlignment="1"/>
    <xf numFmtId="0" fontId="59" fillId="0" borderId="0" xfId="121" applyFont="1" applyBorder="1" applyAlignment="1">
      <alignment horizontal="center" wrapText="1" shrinkToFit="1"/>
    </xf>
    <xf numFmtId="0" fontId="59" fillId="0" borderId="0" xfId="121" applyFont="1" applyBorder="1" applyAlignment="1">
      <alignment shrinkToFit="1"/>
    </xf>
    <xf numFmtId="228" fontId="59" fillId="0" borderId="0" xfId="121" applyNumberFormat="1" applyFont="1" applyBorder="1" applyAlignment="1">
      <alignment horizontal="right" shrinkToFit="1"/>
    </xf>
    <xf numFmtId="0" fontId="59" fillId="0" borderId="0" xfId="121" applyFont="1" applyBorder="1" applyAlignment="1">
      <alignment horizontal="center" shrinkToFit="1"/>
    </xf>
    <xf numFmtId="38" fontId="59" fillId="0" borderId="0" xfId="95" applyFont="1" applyFill="1" applyBorder="1" applyAlignment="1">
      <alignment shrinkToFit="1"/>
    </xf>
    <xf numFmtId="216" fontId="59" fillId="0" borderId="0" xfId="95" applyNumberFormat="1" applyFont="1" applyFill="1" applyBorder="1" applyAlignment="1">
      <alignment horizontal="left" shrinkToFit="1"/>
    </xf>
    <xf numFmtId="208" fontId="59" fillId="0" borderId="0" xfId="121" applyNumberFormat="1" applyFont="1" applyBorder="1" applyAlignment="1">
      <alignment horizontal="right" shrinkToFit="1"/>
    </xf>
    <xf numFmtId="0" fontId="59" fillId="0" borderId="0" xfId="121" applyFont="1" applyBorder="1" applyAlignment="1">
      <alignment wrapText="1" shrinkToFit="1"/>
    </xf>
    <xf numFmtId="227" fontId="68" fillId="16" borderId="5" xfId="0" applyNumberFormat="1" applyFont="1" applyFill="1" applyBorder="1" applyAlignment="1">
      <alignment horizontal="left" wrapText="1" shrinkToFit="1"/>
    </xf>
    <xf numFmtId="207" fontId="68" fillId="16" borderId="5" xfId="121" applyNumberFormat="1" applyFont="1" applyFill="1" applyBorder="1" applyAlignment="1">
      <alignment horizontal="right" shrinkToFit="1"/>
    </xf>
    <xf numFmtId="0" fontId="68" fillId="16" borderId="5" xfId="121" applyFont="1" applyFill="1" applyBorder="1" applyAlignment="1">
      <alignment horizontal="center" shrinkToFit="1"/>
    </xf>
    <xf numFmtId="0" fontId="68" fillId="16" borderId="16" xfId="121" applyFont="1" applyFill="1" applyBorder="1" applyAlignment="1">
      <alignment wrapText="1" shrinkToFit="1"/>
    </xf>
    <xf numFmtId="208" fontId="68" fillId="16" borderId="5" xfId="121" applyNumberFormat="1" applyFont="1" applyFill="1" applyBorder="1" applyAlignment="1">
      <alignment horizontal="right" shrinkToFit="1"/>
    </xf>
    <xf numFmtId="38" fontId="59" fillId="16" borderId="5" xfId="95" applyFont="1" applyFill="1" applyBorder="1" applyAlignment="1">
      <alignment shrinkToFit="1"/>
    </xf>
    <xf numFmtId="227" fontId="59" fillId="16" borderId="5" xfId="0" applyNumberFormat="1" applyFont="1" applyFill="1" applyBorder="1" applyAlignment="1">
      <alignment horizontal="left" wrapText="1" shrinkToFit="1"/>
    </xf>
    <xf numFmtId="0" fontId="59" fillId="16" borderId="16" xfId="121" applyFont="1" applyFill="1" applyBorder="1" applyAlignment="1">
      <alignment wrapText="1" shrinkToFit="1"/>
    </xf>
    <xf numFmtId="207" fontId="59" fillId="16" borderId="5" xfId="121" applyNumberFormat="1" applyFont="1" applyFill="1" applyBorder="1" applyAlignment="1">
      <alignment horizontal="right" shrinkToFit="1"/>
    </xf>
    <xf numFmtId="0" fontId="59" fillId="16" borderId="5" xfId="121" applyFont="1" applyFill="1" applyBorder="1" applyAlignment="1">
      <alignment horizontal="center" shrinkToFit="1"/>
    </xf>
    <xf numFmtId="0" fontId="59" fillId="16" borderId="16" xfId="0" applyFont="1" applyFill="1" applyBorder="1" applyAlignment="1">
      <alignment horizontal="right"/>
    </xf>
    <xf numFmtId="0" fontId="59" fillId="16" borderId="24" xfId="121" applyFont="1" applyFill="1" applyBorder="1" applyAlignment="1">
      <alignment horizontal="left" shrinkToFit="1"/>
    </xf>
    <xf numFmtId="0" fontId="59" fillId="16" borderId="0" xfId="0" applyFont="1" applyFill="1"/>
    <xf numFmtId="212" fontId="59" fillId="16" borderId="5" xfId="95" applyNumberFormat="1" applyFont="1" applyFill="1" applyBorder="1" applyAlignment="1">
      <alignment horizontal="right" shrinkToFit="1"/>
    </xf>
    <xf numFmtId="229" fontId="59" fillId="16" borderId="5" xfId="95" applyNumberFormat="1" applyFont="1" applyFill="1" applyBorder="1" applyAlignment="1"/>
    <xf numFmtId="215" fontId="59" fillId="16" borderId="5" xfId="95" applyNumberFormat="1" applyFont="1" applyFill="1" applyBorder="1" applyAlignment="1">
      <alignment horizontal="left" shrinkToFit="1"/>
    </xf>
    <xf numFmtId="0" fontId="59" fillId="16" borderId="24" xfId="121" applyFont="1" applyFill="1" applyBorder="1" applyAlignment="1">
      <alignment shrinkToFit="1"/>
    </xf>
    <xf numFmtId="0" fontId="59" fillId="16" borderId="16" xfId="121" applyFont="1" applyFill="1" applyBorder="1" applyAlignment="1">
      <alignment shrinkToFit="1"/>
    </xf>
    <xf numFmtId="0" fontId="59" fillId="16" borderId="4" xfId="121" applyFont="1" applyFill="1" applyBorder="1" applyAlignment="1">
      <alignment wrapText="1" shrinkToFit="1"/>
    </xf>
    <xf numFmtId="207" fontId="59" fillId="16" borderId="5" xfId="95" applyNumberFormat="1" applyFont="1" applyFill="1" applyBorder="1" applyAlignment="1">
      <alignment horizontal="right" shrinkToFit="1"/>
    </xf>
    <xf numFmtId="0" fontId="59" fillId="16" borderId="5" xfId="0" applyFont="1" applyFill="1" applyBorder="1" applyAlignment="1">
      <alignment horizontal="center"/>
    </xf>
    <xf numFmtId="0" fontId="59" fillId="16" borderId="5" xfId="95" applyNumberFormat="1" applyFont="1" applyFill="1" applyBorder="1" applyAlignment="1">
      <alignment horizontal="left" shrinkToFit="1"/>
    </xf>
    <xf numFmtId="0" fontId="59" fillId="16" borderId="24" xfId="121" applyFont="1" applyFill="1" applyBorder="1" applyAlignment="1">
      <alignment wrapText="1" shrinkToFit="1"/>
    </xf>
    <xf numFmtId="0" fontId="59" fillId="16" borderId="4" xfId="121" applyFont="1" applyFill="1" applyBorder="1" applyAlignment="1">
      <alignment shrinkToFit="1"/>
    </xf>
    <xf numFmtId="38" fontId="70" fillId="16" borderId="5" xfId="95" applyFont="1" applyFill="1" applyBorder="1" applyAlignment="1">
      <alignment shrinkToFit="1"/>
    </xf>
    <xf numFmtId="216" fontId="59" fillId="16" borderId="5" xfId="95" applyNumberFormat="1" applyFont="1" applyFill="1" applyBorder="1" applyAlignment="1">
      <alignment horizontal="left" shrinkToFit="1"/>
    </xf>
    <xf numFmtId="0" fontId="59" fillId="16" borderId="24" xfId="121" applyFont="1" applyFill="1" applyBorder="1" applyAlignment="1">
      <alignment horizontal="center" shrinkToFit="1"/>
    </xf>
    <xf numFmtId="0" fontId="59" fillId="16" borderId="24" xfId="121" applyFont="1" applyFill="1" applyBorder="1" applyAlignment="1">
      <alignment wrapText="1"/>
    </xf>
    <xf numFmtId="0" fontId="68" fillId="16" borderId="24" xfId="121" applyFont="1" applyFill="1" applyBorder="1" applyAlignment="1">
      <alignment shrinkToFit="1"/>
    </xf>
    <xf numFmtId="0" fontId="68" fillId="16" borderId="4" xfId="121" applyFont="1" applyFill="1" applyBorder="1" applyAlignment="1">
      <alignment wrapText="1" shrinkToFit="1"/>
    </xf>
    <xf numFmtId="207" fontId="68" fillId="16" borderId="5" xfId="95" applyNumberFormat="1" applyFont="1" applyFill="1" applyBorder="1" applyAlignment="1">
      <alignment horizontal="right" shrinkToFit="1"/>
    </xf>
    <xf numFmtId="0" fontId="68" fillId="16" borderId="24" xfId="121" applyFont="1" applyFill="1" applyBorder="1" applyAlignment="1">
      <alignment wrapText="1"/>
    </xf>
    <xf numFmtId="212" fontId="68" fillId="16" borderId="5" xfId="95" applyNumberFormat="1" applyFont="1" applyFill="1" applyBorder="1" applyAlignment="1">
      <alignment horizontal="right" shrinkToFit="1"/>
    </xf>
    <xf numFmtId="207" fontId="69" fillId="16" borderId="5" xfId="95" applyNumberFormat="1" applyFont="1" applyFill="1" applyBorder="1" applyAlignment="1">
      <alignment horizontal="right" shrinkToFit="1"/>
    </xf>
    <xf numFmtId="212" fontId="69" fillId="16" borderId="5" xfId="95" applyNumberFormat="1" applyFont="1" applyFill="1" applyBorder="1" applyAlignment="1">
      <alignment horizontal="right" shrinkToFit="1"/>
    </xf>
    <xf numFmtId="0" fontId="59" fillId="16" borderId="16" xfId="0" quotePrefix="1" applyFont="1" applyFill="1" applyBorder="1" applyAlignment="1">
      <alignment horizontal="right"/>
    </xf>
    <xf numFmtId="0" fontId="59" fillId="0" borderId="17" xfId="121" applyFont="1" applyBorder="1" applyAlignment="1">
      <alignment wrapText="1"/>
    </xf>
    <xf numFmtId="212" fontId="59" fillId="0" borderId="17" xfId="95" applyNumberFormat="1" applyFont="1" applyFill="1" applyBorder="1" applyAlignment="1">
      <alignment horizontal="right" shrinkToFit="1"/>
    </xf>
    <xf numFmtId="229" fontId="59" fillId="0" borderId="17" xfId="95" applyNumberFormat="1" applyFont="1" applyFill="1" applyBorder="1" applyAlignment="1"/>
    <xf numFmtId="0" fontId="59" fillId="0" borderId="0" xfId="141" applyFont="1" applyBorder="1" applyAlignment="1">
      <alignment horizontal="left" wrapText="1"/>
    </xf>
    <xf numFmtId="0" fontId="59" fillId="0" borderId="0" xfId="0" applyFont="1" applyBorder="1" applyProtection="1">
      <protection locked="0"/>
    </xf>
    <xf numFmtId="231" fontId="59" fillId="0" borderId="0" xfId="121" applyNumberFormat="1" applyFont="1" applyBorder="1" applyAlignment="1">
      <alignment shrinkToFit="1"/>
    </xf>
    <xf numFmtId="229" fontId="59" fillId="0" borderId="0" xfId="95" applyNumberFormat="1" applyFont="1" applyFill="1" applyBorder="1" applyAlignment="1"/>
    <xf numFmtId="207" fontId="59" fillId="0" borderId="0" xfId="95" applyNumberFormat="1" applyFont="1" applyFill="1" applyBorder="1" applyAlignment="1">
      <alignment horizontal="right" shrinkToFit="1"/>
    </xf>
    <xf numFmtId="0" fontId="59" fillId="0" borderId="0" xfId="0" applyFont="1" applyBorder="1" applyAlignment="1" applyProtection="1">
      <alignment shrinkToFit="1"/>
      <protection locked="0"/>
    </xf>
    <xf numFmtId="0" fontId="59" fillId="0" borderId="0" xfId="142" applyFont="1" applyBorder="1" applyAlignment="1">
      <alignment wrapText="1" shrinkToFit="1"/>
    </xf>
    <xf numFmtId="212" fontId="59" fillId="0" borderId="0" xfId="95" applyNumberFormat="1" applyFont="1" applyFill="1" applyBorder="1" applyAlignment="1">
      <alignment horizontal="right" shrinkToFit="1"/>
    </xf>
    <xf numFmtId="0" fontId="59" fillId="0" borderId="0" xfId="0" applyFont="1" applyBorder="1" applyAlignment="1" applyProtection="1">
      <alignment horizontal="left" wrapText="1" shrinkToFit="1"/>
      <protection locked="0"/>
    </xf>
    <xf numFmtId="0" fontId="59" fillId="0" borderId="17" xfId="0" applyFont="1" applyBorder="1" applyAlignment="1">
      <alignment horizontal="right"/>
    </xf>
    <xf numFmtId="0" fontId="59" fillId="0" borderId="0" xfId="0" applyFont="1" applyBorder="1" applyAlignment="1">
      <alignment horizontal="right"/>
    </xf>
    <xf numFmtId="227" fontId="69" fillId="0" borderId="5" xfId="0" applyNumberFormat="1" applyFont="1" applyBorder="1" applyAlignment="1">
      <alignment horizontal="left" wrapText="1" shrinkToFit="1"/>
    </xf>
    <xf numFmtId="0" fontId="69" fillId="0" borderId="16" xfId="121" applyFont="1" applyBorder="1" applyAlignment="1">
      <alignment shrinkToFit="1"/>
    </xf>
    <xf numFmtId="208" fontId="69" fillId="0" borderId="5" xfId="121" applyNumberFormat="1" applyFont="1" applyBorder="1" applyAlignment="1">
      <alignment horizontal="right" shrinkToFit="1"/>
    </xf>
    <xf numFmtId="0" fontId="69" fillId="0" borderId="5" xfId="121" applyFont="1" applyBorder="1" applyAlignment="1">
      <alignment horizontal="center" shrinkToFit="1"/>
    </xf>
    <xf numFmtId="38" fontId="69" fillId="0" borderId="5" xfId="95" applyFont="1" applyFill="1" applyBorder="1" applyAlignment="1">
      <alignment shrinkToFit="1"/>
    </xf>
    <xf numFmtId="38" fontId="69" fillId="0" borderId="5" xfId="95" applyFont="1" applyFill="1" applyBorder="1" applyAlignment="1"/>
    <xf numFmtId="0" fontId="69" fillId="0" borderId="5" xfId="121" applyFont="1" applyBorder="1" applyAlignment="1">
      <alignment shrinkToFit="1"/>
    </xf>
    <xf numFmtId="0" fontId="69" fillId="0" borderId="5" xfId="121" applyFont="1" applyBorder="1" applyAlignment="1">
      <alignment wrapText="1" shrinkToFit="1"/>
    </xf>
    <xf numFmtId="38" fontId="72" fillId="0" borderId="5" xfId="95" applyFont="1" applyFill="1" applyBorder="1" applyAlignment="1">
      <alignment shrinkToFit="1"/>
    </xf>
    <xf numFmtId="225" fontId="69" fillId="0" borderId="5" xfId="121" applyNumberFormat="1" applyFont="1" applyBorder="1" applyAlignment="1">
      <alignment horizontal="right" shrinkToFit="1"/>
    </xf>
    <xf numFmtId="0" fontId="69" fillId="0" borderId="5" xfId="0" applyFont="1" applyBorder="1" applyAlignment="1">
      <alignment horizontal="center"/>
    </xf>
    <xf numFmtId="217" fontId="69" fillId="0" borderId="5" xfId="95" applyNumberFormat="1" applyFont="1" applyFill="1" applyBorder="1" applyAlignment="1">
      <alignment shrinkToFit="1"/>
    </xf>
    <xf numFmtId="227" fontId="69" fillId="0" borderId="5" xfId="0" applyNumberFormat="1" applyFont="1" applyBorder="1" applyAlignment="1">
      <alignment horizontal="center" wrapText="1" shrinkToFit="1"/>
    </xf>
    <xf numFmtId="0" fontId="61" fillId="0" borderId="5" xfId="121" applyFont="1" applyBorder="1" applyAlignment="1">
      <alignment shrinkToFit="1"/>
    </xf>
    <xf numFmtId="0" fontId="59" fillId="0" borderId="5" xfId="121" applyFont="1" applyBorder="1" applyAlignment="1">
      <alignment horizontal="center" wrapText="1" shrinkToFit="1"/>
    </xf>
    <xf numFmtId="0" fontId="47" fillId="0" borderId="16" xfId="0" applyFont="1" applyBorder="1" applyAlignment="1">
      <alignment horizontal="center"/>
    </xf>
    <xf numFmtId="0" fontId="47" fillId="0" borderId="24" xfId="0" applyFont="1" applyBorder="1" applyAlignment="1">
      <alignment horizontal="center"/>
    </xf>
    <xf numFmtId="0" fontId="44" fillId="0" borderId="0" xfId="163" applyFont="1" applyAlignment="1">
      <alignment horizontal="left"/>
    </xf>
    <xf numFmtId="0" fontId="44" fillId="0" borderId="0" xfId="163" applyFont="1" applyAlignment="1">
      <alignment horizontal="center" vertical="center"/>
    </xf>
    <xf numFmtId="0" fontId="44" fillId="0" borderId="0" xfId="163" applyFont="1" applyAlignment="1">
      <alignment horizontal="center"/>
    </xf>
    <xf numFmtId="0" fontId="44" fillId="0" borderId="0" xfId="163" applyFont="1" applyAlignment="1">
      <alignment horizontal="center" wrapText="1"/>
    </xf>
    <xf numFmtId="0" fontId="64" fillId="0" borderId="0" xfId="163" applyFont="1" applyAlignment="1">
      <alignment horizontal="center"/>
    </xf>
    <xf numFmtId="0" fontId="59" fillId="0" borderId="5" xfId="0" applyFont="1" applyBorder="1" applyAlignment="1">
      <alignment horizontal="distributed" vertical="center" justifyLastLine="1"/>
    </xf>
    <xf numFmtId="0" fontId="42" fillId="9" borderId="16" xfId="0" applyFont="1" applyFill="1" applyBorder="1" applyAlignment="1">
      <alignment horizontal="center" vertical="center" shrinkToFit="1"/>
    </xf>
    <xf numFmtId="0" fontId="42" fillId="9" borderId="24" xfId="0" applyFont="1" applyFill="1" applyBorder="1" applyAlignment="1">
      <alignment horizontal="center" vertical="center" shrinkToFit="1"/>
    </xf>
    <xf numFmtId="0" fontId="59" fillId="0" borderId="16" xfId="0" applyFont="1" applyBorder="1" applyAlignment="1">
      <alignment horizontal="distributed" vertical="center" wrapText="1" justifyLastLine="1"/>
    </xf>
    <xf numFmtId="0" fontId="59" fillId="0" borderId="24" xfId="0" applyFont="1" applyBorder="1" applyAlignment="1">
      <alignment horizontal="distributed" vertical="center" wrapText="1" justifyLastLine="1"/>
    </xf>
    <xf numFmtId="0" fontId="59" fillId="0" borderId="16" xfId="0" applyFont="1" applyBorder="1" applyAlignment="1">
      <alignment horizontal="distributed" vertical="center" justifyLastLine="1" shrinkToFit="1"/>
    </xf>
    <xf numFmtId="0" fontId="59" fillId="0" borderId="24" xfId="0" applyFont="1" applyBorder="1" applyAlignment="1">
      <alignment horizontal="distributed" vertical="center" justifyLastLine="1" shrinkToFit="1"/>
    </xf>
    <xf numFmtId="0" fontId="69" fillId="0" borderId="4" xfId="121" applyFont="1" applyBorder="1" applyAlignment="1">
      <alignment wrapText="1" shrinkToFit="1"/>
    </xf>
  </cellXfs>
  <cellStyles count="164">
    <cellStyle name="Actual Date" xfId="1" xr:uid="{00000000-0005-0000-0000-000000000000}"/>
    <cellStyle name="Body text" xfId="2" xr:uid="{00000000-0005-0000-0000-000001000000}"/>
    <cellStyle name="℃" xfId="3" xr:uid="{00000000-0005-0000-0000-000002000000}"/>
    <cellStyle name="Calc Currency (0)" xfId="4" xr:uid="{00000000-0005-0000-0000-000003000000}"/>
    <cellStyle name="CMH" xfId="5" xr:uid="{00000000-0005-0000-0000-000004000000}"/>
    <cellStyle name="CMH/m2" xfId="6" xr:uid="{00000000-0005-0000-0000-000005000000}"/>
    <cellStyle name="CMH/人" xfId="7" xr:uid="{00000000-0005-0000-0000-000006000000}"/>
    <cellStyle name="Comma [0] 2" xfId="145" xr:uid="{00000000-0005-0000-0000-000007000000}"/>
    <cellStyle name="entry" xfId="8" xr:uid="{00000000-0005-0000-0000-000008000000}"/>
    <cellStyle name="Grey" xfId="9" xr:uid="{00000000-0005-0000-0000-000009000000}"/>
    <cellStyle name="Header1" xfId="10" xr:uid="{00000000-0005-0000-0000-00000A000000}"/>
    <cellStyle name="Header2" xfId="11" xr:uid="{00000000-0005-0000-0000-00000B000000}"/>
    <cellStyle name="Input [yellow]" xfId="12" xr:uid="{00000000-0005-0000-0000-00000C000000}"/>
    <cellStyle name="kcal/h" xfId="13" xr:uid="{00000000-0005-0000-0000-00000D000000}"/>
    <cellStyle name="kcal/hm2" xfId="14" xr:uid="{00000000-0005-0000-0000-00000E000000}"/>
    <cellStyle name="kcal/h人" xfId="15" xr:uid="{00000000-0005-0000-0000-00000F000000}"/>
    <cellStyle name="kcal/kg" xfId="16" xr:uid="{00000000-0005-0000-0000-000010000000}"/>
    <cellStyle name="kg/kg" xfId="17" xr:uid="{00000000-0005-0000-0000-000011000000}"/>
    <cellStyle name="L/min" xfId="18" xr:uid="{00000000-0005-0000-0000-000012000000}"/>
    <cellStyle name="L/人" xfId="19" xr:uid="{00000000-0005-0000-0000-000013000000}"/>
    <cellStyle name="m" xfId="20" xr:uid="{00000000-0005-0000-0000-000014000000}"/>
    <cellStyle name="m/s" xfId="21" xr:uid="{00000000-0005-0000-0000-000015000000}"/>
    <cellStyle name="m2" xfId="22" xr:uid="{00000000-0005-0000-0000-000016000000}"/>
    <cellStyle name="m3" xfId="23" xr:uid="{00000000-0005-0000-0000-000017000000}"/>
    <cellStyle name="m3/日" xfId="24" xr:uid="{00000000-0005-0000-0000-000018000000}"/>
    <cellStyle name="Mcal/B:B日" xfId="25" xr:uid="{00000000-0005-0000-0000-000019000000}"/>
    <cellStyle name="Mcal/h" xfId="26" xr:uid="{00000000-0005-0000-0000-00001A000000}"/>
    <cellStyle name="Mcal/hm2" xfId="27" xr:uid="{00000000-0005-0000-0000-00001B000000}"/>
    <cellStyle name="Milliers [0]_AR1194" xfId="28" xr:uid="{00000000-0005-0000-0000-00001C000000}"/>
    <cellStyle name="Milliers_AR1194" xfId="29" xr:uid="{00000000-0005-0000-0000-00001D000000}"/>
    <cellStyle name="Mon騁aire [0]_AR1194" xfId="30" xr:uid="{00000000-0005-0000-0000-00001E000000}"/>
    <cellStyle name="Mon騁aire_AR1194" xfId="31" xr:uid="{00000000-0005-0000-0000-00001F000000}"/>
    <cellStyle name="no dec" xfId="32" xr:uid="{00000000-0005-0000-0000-000020000000}"/>
    <cellStyle name="NonPrint_Heading" xfId="33" xr:uid="{00000000-0005-0000-0000-000021000000}"/>
    <cellStyle name="NonPrinting_Hyperlink" xfId="34" xr:uid="{00000000-0005-0000-0000-000022000000}"/>
    <cellStyle name="Norma" xfId="35" xr:uid="{00000000-0005-0000-0000-000023000000}"/>
    <cellStyle name="Normal - Style1" xfId="36" xr:uid="{00000000-0005-0000-0000-000024000000}"/>
    <cellStyle name="Normal 2" xfId="144" xr:uid="{00000000-0005-0000-0000-000025000000}"/>
    <cellStyle name="Percent [2]" xfId="37" xr:uid="{00000000-0005-0000-0000-000026000000}"/>
    <cellStyle name="Percent 2" xfId="146" xr:uid="{00000000-0005-0000-0000-000027000000}"/>
    <cellStyle name="price" xfId="38" xr:uid="{00000000-0005-0000-0000-000028000000}"/>
    <cellStyle name="Product Title" xfId="39" xr:uid="{00000000-0005-0000-0000-000029000000}"/>
    <cellStyle name="revised" xfId="40" xr:uid="{00000000-0005-0000-0000-00002A000000}"/>
    <cellStyle name="section" xfId="41" xr:uid="{00000000-0005-0000-0000-00002B000000}"/>
    <cellStyle name="STYL0 - スタイル1" xfId="42" xr:uid="{00000000-0005-0000-0000-00002C000000}"/>
    <cellStyle name="STYL1 - スタイル2" xfId="43" xr:uid="{00000000-0005-0000-0000-00002D000000}"/>
    <cellStyle name="StyleName2" xfId="44" xr:uid="{00000000-0005-0000-0000-00002E000000}"/>
    <cellStyle name="StyleName3" xfId="45" xr:uid="{00000000-0005-0000-0000-00002F000000}"/>
    <cellStyle name="StyleName4" xfId="46" xr:uid="{00000000-0005-0000-0000-000030000000}"/>
    <cellStyle name="StyleName5" xfId="47" xr:uid="{00000000-0005-0000-0000-000031000000}"/>
    <cellStyle name="StyleName6" xfId="48" xr:uid="{00000000-0005-0000-0000-000032000000}"/>
    <cellStyle name="StyleName7" xfId="49" xr:uid="{00000000-0005-0000-0000-000033000000}"/>
    <cellStyle name="StyleName8" xfId="50" xr:uid="{00000000-0005-0000-0000-000034000000}"/>
    <cellStyle name="subhead" xfId="51" xr:uid="{00000000-0005-0000-0000-000035000000}"/>
    <cellStyle name="title" xfId="52" xr:uid="{00000000-0005-0000-0000-000036000000}"/>
    <cellStyle name="tmp 1" xfId="53" xr:uid="{00000000-0005-0000-0000-000037000000}"/>
    <cellStyle name="tmp 10" xfId="54" xr:uid="{00000000-0005-0000-0000-000038000000}"/>
    <cellStyle name="tmp 11" xfId="55" xr:uid="{00000000-0005-0000-0000-000039000000}"/>
    <cellStyle name="tmp 12" xfId="56" xr:uid="{00000000-0005-0000-0000-00003A000000}"/>
    <cellStyle name="tmp 13" xfId="57" xr:uid="{00000000-0005-0000-0000-00003B000000}"/>
    <cellStyle name="tmp 14" xfId="58" xr:uid="{00000000-0005-0000-0000-00003C000000}"/>
    <cellStyle name="tmp 15" xfId="59" xr:uid="{00000000-0005-0000-0000-00003D000000}"/>
    <cellStyle name="tmp 16" xfId="60" xr:uid="{00000000-0005-0000-0000-00003E000000}"/>
    <cellStyle name="tmp 17" xfId="61" xr:uid="{00000000-0005-0000-0000-00003F000000}"/>
    <cellStyle name="tmp 18" xfId="62" xr:uid="{00000000-0005-0000-0000-000040000000}"/>
    <cellStyle name="tmp 19" xfId="63" xr:uid="{00000000-0005-0000-0000-000041000000}"/>
    <cellStyle name="tmp 2" xfId="64" xr:uid="{00000000-0005-0000-0000-000042000000}"/>
    <cellStyle name="tmp 20" xfId="65" xr:uid="{00000000-0005-0000-0000-000043000000}"/>
    <cellStyle name="tmp 3" xfId="66" xr:uid="{00000000-0005-0000-0000-000044000000}"/>
    <cellStyle name="tmp 4" xfId="67" xr:uid="{00000000-0005-0000-0000-000045000000}"/>
    <cellStyle name="tmp 5" xfId="68" xr:uid="{00000000-0005-0000-0000-000046000000}"/>
    <cellStyle name="tmp 6" xfId="69" xr:uid="{00000000-0005-0000-0000-000047000000}"/>
    <cellStyle name="tmp 7" xfId="70" xr:uid="{00000000-0005-0000-0000-000048000000}"/>
    <cellStyle name="tmp 8" xfId="71" xr:uid="{00000000-0005-0000-0000-000049000000}"/>
    <cellStyle name="tmp 9" xfId="72" xr:uid="{00000000-0005-0000-0000-00004A000000}"/>
    <cellStyle name="Tusental (0)_pldt" xfId="73" xr:uid="{00000000-0005-0000-0000-00004B000000}"/>
    <cellStyle name="Tusental_pldt" xfId="74" xr:uid="{00000000-0005-0000-0000-00004C000000}"/>
    <cellStyle name="USRT" xfId="75" xr:uid="{00000000-0005-0000-0000-00004D000000}"/>
    <cellStyle name="USRT/m2" xfId="76" xr:uid="{00000000-0005-0000-0000-00004E000000}"/>
    <cellStyle name="VA/m2" xfId="77" xr:uid="{00000000-0005-0000-0000-00004F000000}"/>
    <cellStyle name="Valuta (0)_pldt" xfId="78" xr:uid="{00000000-0005-0000-0000-000050000000}"/>
    <cellStyle name="Valuta_pldt" xfId="79" xr:uid="{00000000-0005-0000-0000-000051000000}"/>
    <cellStyle name="w/m2" xfId="80" xr:uid="{00000000-0005-0000-0000-000052000000}"/>
    <cellStyle name="φ" xfId="81" xr:uid="{00000000-0005-0000-0000-000053000000}"/>
    <cellStyle name="あ" xfId="82" xr:uid="{00000000-0005-0000-0000-000054000000}"/>
    <cellStyle name="ｳﾁﾜｹ" xfId="83" xr:uid="{00000000-0005-0000-0000-000055000000}"/>
    <cellStyle name="パーセント" xfId="153" builtinId="5"/>
    <cellStyle name="パーセント 2" xfId="84" xr:uid="{00000000-0005-0000-0000-000057000000}"/>
    <cellStyle name="パーセント 2 2" xfId="85" xr:uid="{00000000-0005-0000-0000-000058000000}"/>
    <cellStyle name="パーセント 2 3" xfId="86" xr:uid="{00000000-0005-0000-0000-000059000000}"/>
    <cellStyle name="パーセント 3" xfId="87" xr:uid="{00000000-0005-0000-0000-00005A000000}"/>
    <cellStyle name="パーセント 3 2" xfId="143" xr:uid="{00000000-0005-0000-0000-00005B000000}"/>
    <cellStyle name="パーセント 3 3" xfId="159" xr:uid="{00000000-0005-0000-0000-00005C000000}"/>
    <cellStyle name="パーセント 4" xfId="88" xr:uid="{00000000-0005-0000-0000-00005D000000}"/>
    <cellStyle name="パーセント 5" xfId="89" xr:uid="{00000000-0005-0000-0000-00005E000000}"/>
    <cellStyle name="パーセント 5 2" xfId="138" xr:uid="{00000000-0005-0000-0000-00005F000000}"/>
    <cellStyle name="パーセント 6" xfId="149" xr:uid="{00000000-0005-0000-0000-000060000000}"/>
    <cellStyle name="ページ番号" xfId="90" xr:uid="{00000000-0005-0000-0000-000062000000}"/>
    <cellStyle name="みずき苑" xfId="91" xr:uid="{00000000-0005-0000-0000-000063000000}"/>
    <cellStyle name="印刷" xfId="92" xr:uid="{00000000-0005-0000-0000-000064000000}"/>
    <cellStyle name="下点線" xfId="93" xr:uid="{00000000-0005-0000-0000-000065000000}"/>
    <cellStyle name="回/h" xfId="94" xr:uid="{00000000-0005-0000-0000-000066000000}"/>
    <cellStyle name="桁区切り" xfId="95" builtinId="6"/>
    <cellStyle name="桁区切り [0.0]" xfId="96" xr:uid="{00000000-0005-0000-0000-000068000000}"/>
    <cellStyle name="桁区切り [0.000]" xfId="97" xr:uid="{00000000-0005-0000-0000-000069000000}"/>
    <cellStyle name="桁区切り 2" xfId="98" xr:uid="{00000000-0005-0000-0000-00006A000000}"/>
    <cellStyle name="桁区切り 2 2" xfId="99" xr:uid="{00000000-0005-0000-0000-00006B000000}"/>
    <cellStyle name="桁区切り 2 2 2" xfId="100" xr:uid="{00000000-0005-0000-0000-00006C000000}"/>
    <cellStyle name="桁区切り 2 3" xfId="157" xr:uid="{00000000-0005-0000-0000-00006D000000}"/>
    <cellStyle name="桁区切り 3" xfId="101" xr:uid="{00000000-0005-0000-0000-00006E000000}"/>
    <cellStyle name="桁区切り 3 2" xfId="135" xr:uid="{00000000-0005-0000-0000-00006F000000}"/>
    <cellStyle name="桁区切り 3 3" xfId="155" xr:uid="{00000000-0005-0000-0000-000070000000}"/>
    <cellStyle name="桁区切り 4" xfId="102" xr:uid="{00000000-0005-0000-0000-000071000000}"/>
    <cellStyle name="桁区切り 5" xfId="103" xr:uid="{00000000-0005-0000-0000-000072000000}"/>
    <cellStyle name="桁区切り 6" xfId="160" xr:uid="{00000000-0005-0000-0000-000073000000}"/>
    <cellStyle name="見積" xfId="104" xr:uid="{00000000-0005-0000-0000-000074000000}"/>
    <cellStyle name="細目別内訳" xfId="105" xr:uid="{00000000-0005-0000-0000-000075000000}"/>
    <cellStyle name="細目別内訳 2" xfId="106" xr:uid="{00000000-0005-0000-0000-000076000000}"/>
    <cellStyle name="細目明細書" xfId="107" xr:uid="{00000000-0005-0000-0000-000077000000}"/>
    <cellStyle name="集計表" xfId="108" xr:uid="{00000000-0005-0000-0000-000078000000}"/>
    <cellStyle name="人/m2" xfId="109" xr:uid="{00000000-0005-0000-0000-000079000000}"/>
    <cellStyle name="積算" xfId="110" xr:uid="{00000000-0005-0000-0000-00007A000000}"/>
    <cellStyle name="設計書" xfId="111" xr:uid="{00000000-0005-0000-0000-00007B000000}"/>
    <cellStyle name="設計部" xfId="112" xr:uid="{00000000-0005-0000-0000-00007C000000}"/>
    <cellStyle name="代価表-1" xfId="113" xr:uid="{00000000-0005-0000-0000-00007D000000}"/>
    <cellStyle name="特定機器、材料" xfId="114" xr:uid="{00000000-0005-0000-0000-00007E000000}"/>
    <cellStyle name="栃木県" xfId="115" xr:uid="{00000000-0005-0000-0000-00007F000000}"/>
    <cellStyle name="内訳" xfId="116" xr:uid="{00000000-0005-0000-0000-000080000000}"/>
    <cellStyle name="比較表" xfId="117" xr:uid="{00000000-0005-0000-0000-000081000000}"/>
    <cellStyle name="標準" xfId="0" builtinId="0"/>
    <cellStyle name="標準 10" xfId="158" xr:uid="{00000000-0005-0000-0000-000083000000}"/>
    <cellStyle name="標準 11" xfId="161" xr:uid="{341112D8-577A-43CB-AE37-EE65DF825A06}"/>
    <cellStyle name="標準 19" xfId="162" xr:uid="{7A857F21-7FAF-4623-BD78-01EC2A758941}"/>
    <cellStyle name="標準 2" xfId="118" xr:uid="{00000000-0005-0000-0000-000084000000}"/>
    <cellStyle name="標準 2 2" xfId="119" xr:uid="{00000000-0005-0000-0000-000085000000}"/>
    <cellStyle name="標準 2 2 2" xfId="141" xr:uid="{00000000-0005-0000-0000-000086000000}"/>
    <cellStyle name="標準 2 3" xfId="136" xr:uid="{00000000-0005-0000-0000-000087000000}"/>
    <cellStyle name="標準 2 4" xfId="147" xr:uid="{00000000-0005-0000-0000-000088000000}"/>
    <cellStyle name="標準 2 4 2" xfId="163" xr:uid="{94F3DDC3-6D52-4F8A-B6E1-68E839EAFB1F}"/>
    <cellStyle name="標準 2 5" xfId="156" xr:uid="{00000000-0005-0000-0000-000089000000}"/>
    <cellStyle name="標準 2_130610_内訳書【金入】(長岡技術科学大学実験研究棟(原子力ｼｽﾃﾑ安全工学棟等)新営その他工事) (1)" xfId="120" xr:uid="{00000000-0005-0000-0000-00008A000000}"/>
    <cellStyle name="標準 28" xfId="137" xr:uid="{00000000-0005-0000-0000-00008B000000}"/>
    <cellStyle name="標準 3" xfId="121" xr:uid="{00000000-0005-0000-0000-00008C000000}"/>
    <cellStyle name="標準 4" xfId="122" xr:uid="{00000000-0005-0000-0000-00008D000000}"/>
    <cellStyle name="標準 4 2" xfId="123" xr:uid="{00000000-0005-0000-0000-00008E000000}"/>
    <cellStyle name="標準 4 2 2" xfId="140" xr:uid="{00000000-0005-0000-0000-00008F000000}"/>
    <cellStyle name="標準 4 3" xfId="139" xr:uid="{00000000-0005-0000-0000-000090000000}"/>
    <cellStyle name="標準 4 4" xfId="150" xr:uid="{00000000-0005-0000-0000-000091000000}"/>
    <cellStyle name="標準 5" xfId="124" xr:uid="{00000000-0005-0000-0000-000092000000}"/>
    <cellStyle name="標準 5 2" xfId="154" xr:uid="{00000000-0005-0000-0000-000093000000}"/>
    <cellStyle name="標準 6" xfId="125" xr:uid="{00000000-0005-0000-0000-000094000000}"/>
    <cellStyle name="標準 7" xfId="148" xr:uid="{00000000-0005-0000-0000-000095000000}"/>
    <cellStyle name="標準 8" xfId="151" xr:uid="{00000000-0005-0000-0000-000096000000}"/>
    <cellStyle name="標準 9" xfId="152" xr:uid="{00000000-0005-0000-0000-000097000000}"/>
    <cellStyle name="標準_建築躯体内訳_マリ－ナ躯体設計書" xfId="142" xr:uid="{00000000-0005-0000-0000-000098000000}"/>
    <cellStyle name="標準２" xfId="126" xr:uid="{00000000-0005-0000-0000-00009C000000}"/>
    <cellStyle name="標準A" xfId="127" xr:uid="{00000000-0005-0000-0000-00009D000000}"/>
    <cellStyle name="標準Ａ" xfId="128" xr:uid="{00000000-0005-0000-0000-00009E000000}"/>
    <cellStyle name="標準小中学校復旧設計書" xfId="129" xr:uid="{00000000-0005-0000-0000-00009F000000}"/>
    <cellStyle name="複合単価" xfId="130" xr:uid="{00000000-0005-0000-0000-0000A0000000}"/>
    <cellStyle name="複単A" xfId="131" xr:uid="{00000000-0005-0000-0000-0000A1000000}"/>
    <cellStyle name="複単B" xfId="132" xr:uid="{00000000-0005-0000-0000-0000A2000000}"/>
    <cellStyle name="文字入力" xfId="133" xr:uid="{00000000-0005-0000-0000-0000A3000000}"/>
    <cellStyle name="未定義" xfId="134" xr:uid="{00000000-0005-0000-0000-0000A4000000}"/>
  </cellStyles>
  <dxfs count="0"/>
  <tableStyles count="0" defaultTableStyle="TableStyleMedium2" defaultPivotStyle="PivotStyleLight16"/>
  <colors>
    <mruColors>
      <color rgb="FF0000CC"/>
      <color rgb="FFFFCCFF"/>
      <color rgb="FFFFCCCC"/>
      <color rgb="FFCCFFCC"/>
      <color rgb="FFFF7C80"/>
      <color rgb="FFFF5050"/>
      <color rgb="FFFFFF66"/>
      <color rgb="FF00FFFF"/>
      <color rgb="FFB8F8FA"/>
      <color rgb="FF93F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externalLink" Target="externalLinks/externalLink79.xml"/><Relationship Id="rId16" Type="http://schemas.openxmlformats.org/officeDocument/2006/relationships/externalLink" Target="externalLinks/externalLink6.xml"/><Relationship Id="rId107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102" Type="http://schemas.openxmlformats.org/officeDocument/2006/relationships/externalLink" Target="externalLinks/externalLink92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0.xml"/><Relationship Id="rId95" Type="http://schemas.openxmlformats.org/officeDocument/2006/relationships/externalLink" Target="externalLinks/externalLink85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9.xml"/><Relationship Id="rId103" Type="http://schemas.openxmlformats.org/officeDocument/2006/relationships/externalLink" Target="externalLinks/externalLink93.xml"/><Relationship Id="rId108" Type="http://schemas.openxmlformats.org/officeDocument/2006/relationships/styles" Target="styles.xml"/><Relationship Id="rId54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91" Type="http://schemas.openxmlformats.org/officeDocument/2006/relationships/externalLink" Target="externalLinks/externalLink81.xml"/><Relationship Id="rId96" Type="http://schemas.openxmlformats.org/officeDocument/2006/relationships/externalLink" Target="externalLinks/externalLink8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6" Type="http://schemas.openxmlformats.org/officeDocument/2006/relationships/externalLink" Target="externalLinks/externalLink9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84.xml"/><Relationship Id="rId99" Type="http://schemas.openxmlformats.org/officeDocument/2006/relationships/externalLink" Target="externalLinks/externalLink89.xml"/><Relationship Id="rId101" Type="http://schemas.openxmlformats.org/officeDocument/2006/relationships/externalLink" Target="externalLinks/externalLink9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109" Type="http://schemas.openxmlformats.org/officeDocument/2006/relationships/sharedStrings" Target="sharedStrings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97" Type="http://schemas.openxmlformats.org/officeDocument/2006/relationships/externalLink" Target="externalLinks/externalLink87.xml"/><Relationship Id="rId104" Type="http://schemas.openxmlformats.org/officeDocument/2006/relationships/externalLink" Target="externalLinks/externalLink9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92" Type="http://schemas.openxmlformats.org/officeDocument/2006/relationships/externalLink" Target="externalLinks/externalLink8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110" Type="http://schemas.openxmlformats.org/officeDocument/2006/relationships/calcChain" Target="calcChain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Relationship Id="rId100" Type="http://schemas.openxmlformats.org/officeDocument/2006/relationships/externalLink" Target="externalLinks/externalLink90.xml"/><Relationship Id="rId105" Type="http://schemas.openxmlformats.org/officeDocument/2006/relationships/externalLink" Target="externalLinks/externalLink9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93" Type="http://schemas.openxmlformats.org/officeDocument/2006/relationships/externalLink" Target="externalLinks/externalLink83.xml"/><Relationship Id="rId98" Type="http://schemas.openxmlformats.org/officeDocument/2006/relationships/externalLink" Target="externalLinks/externalLink88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52.xml"/><Relationship Id="rId83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-nsrv\data-kenchiku\&#20181;&#20107;&#38306;&#20418;\&#35373;&#35336;&#26360;\&#12511;&#12491;&#29289;&#20214;\&#30334;&#33775;&#33489;&#22679;&#31689;&#24037;&#20107;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2e\share2\Documents%20and%20Settings\&#33394;&#24029;\My%20Documents\H1806&#37390;&#21462;&#37197;&#27700;&#25152;\&#23455;&#26045;&#35373;&#35336;\&#31309;&#31639;&#38306;&#20418;\H181209&#26908;&#26619;&#24460;&#12398;&#31309;&#31639;\&#21463;&#37197;&#38651;&#35373;&#20633;\&#21463;&#22793;&#38651;&#25968;&#37327;&#35336;&#31639;&#2636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-nsrv\DATA-&#20491;&#20154;\&#20849;&#26377;\&#29694;&#22312;&#20316;&#26989;&#20013;\H20.2&#12375;&#12354;&#12431;&#12379;&#12398;&#19992;E\&#12375;&#12354;&#12431;&#12379;&#12398;&#19992;&#25913;&#20462;&#12288;&#31309;&#31639;\&#20181;&#20107;&#12487;&#12540;&#12479;\&#36795;&#21407;&#35373;&#35336;\&#31689;&#19978;&#39208;\&#38738;&#26494;&#22290;&#12288;(&#20316;&#25104;&#12539;&#36861;&#21152;&#65289;&#20195;&#20385;&#34920;&#12539;&#35211;&#31309;&#27604;&#36611;12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\DATA&#31309;&#31639;\&#20061;&#22823;&#21336;&#20385;\H12-12\&#22303;&#26408;\&#25913;&#20462;H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35373;&#35336;&#22259;&#26360;\&#31532;&#65297;&#35373;&#35336;\97077-&#38263;&#23713;&#38500;&#38634;\&#38651;&#27671;\&#31309;&#31639;&#35519;&#26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22969;&#32972;&#29275;&#12459;&#12540;&#12522;&#12531;&#12464;&#22580;\&#35373;&#35336;&#26360;\&#22969;&#32972;&#29275;&#12459;&#12540;&#12522;&#12531;&#12464;&#22580;\&#22522;&#26412;&#35373;&#35336;\&#21442;&#32771;\&#12459;&#12540;&#12522;&#12531;&#12464;&#27010;&#3163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s312\profiles$\My%20Documents\&#22823;&#25163;&#65393;&#65392;&#65401;&#65392;&#65412;&#65438;\&#29366;&#27841;&#22577;&#21578;&#2636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orishx\gakkou\TANAKA\&#35373;&#35336;&#26360;&#2819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7700;&#25144;&#37096;\&#24314;&#31689;&#31532;1\&#21508;&#20869;&#35379;&#26360;\&#32076;&#21942;&#26032;&#21942;\&#21336;&#20385;&#3859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7&#26045;&#35373;&#31649;&#29702;&#35506;\&#38651;&#27671;&#25972;&#20633;&#25499;\07&#24037;&#20107;&#38306;&#20418;\&#24179;&#25104;&#65298;&#65297;&#24180;&#24230;\06_&#32207;&#21512;&#30740;&#31350;&#26847;&#65288;&#29702;&#12539;&#36786;&#23398;&#31995;&#65289;\&#19977;&#33777;&#22320;&#25152;&#35373;&#35336;&#25552;&#20986;&#29289;\&#31309;&#31639;&#38306;&#20418;\&#20869;&#35379;&#26360;&#65288;&#38651;&#27671;&#35373;&#20633;&#65289;(&#27770;&#35009;09122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7827;&#37326;&#35373;&#20633;&#35373;&#35336;&#23460;\C\WINDOWS\&#65411;&#65438;&#65405;&#65400;&#65412;&#65391;&#65420;&#65439;\&#20013;&#27941;&#21830;&#26989;&#39640;&#26657;&#38651;&#27671;&#8544;&#26399;&#24037;&#20107;&#35373;&#3533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35199;&#65405;&#65422;&#65439;&#65420;&#65439;&#65392;&#65433;\&#35199;&#12473;&#12509;&#35373;&#35336;&#26360;\&#35199;&#65405;&#65422;&#65420;&#65439;&#65392;&#35373;&#35336;&#26360;&#65288;&#65358;&#65349;&#65367;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ec\d\&#32654;&#20316;&#23713;&#23665;&#32218;\&#25968;&#37327;\&#25968;&#37327;\&#33433;&#33993;\&#20037;&#19975;&#20013;&#23665;\&#25968;&#37327;&#65393;&#65437;&#65398;&#65392;A&#12398;&#65330;&#6531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1903;\&#19978;&#20208;&#26408;\&#25968;&#37327;&#35336;&#31639;&#26360;\45,46&#24037;&#21306;\&#25968;&#37327;&#35336;&#31639;&#26360;(@2.0m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electric\data\&#26657;&#33294;&#25913;&#20462;00\&#31309;&#31639;\&#24314;&#31689;\&#37351;&#36335;&#39640;&#23554;&#20302;&#23398;&#24180;&#35611;&#32681;&#2684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7326;&#19978;\&#12371;&#12400;&#12392;&#35373;&#35336;&#26360;\&#38598;&#20869;&#27604;\&#26087;&#21220;&#24608;&#36039;\&#35430;&#20316;&#3859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7326;&#19978;\&#12371;&#12400;&#12392;&#35373;&#35336;&#26360;\EXCEL&#65411;&#65438;&#65392;&#65408;&#65392;\&#22823;&#20998;&#24066;\XLS\&#38598;&#20869;&#27604;\&#26087;&#21220;&#24608;&#36039;\&#35430;&#20316;&#3859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7326;&#19978;\&#12371;&#12400;&#12392;&#35373;&#35336;&#26360;\&#12456;&#12463;&#12475;&#12523;\&#31481;&#30000;&#24066;\&#31481;&#30000;&#28040;&#38450;\XLS\&#35199;&#37096;&#28165;&#25475;\&#38598;&#20869;&#27604;\&#26087;&#21220;&#24608;&#36039;\&#35430;&#20316;&#3859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rv\18&#26045;&#35373;&#20418;\&#36784;&#21475;&#24193;&#33294;&#20869;&#3537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ukisekki\c\001&#19978;&#36234;&#24066;&#32784;&#38663;&#65293;&#65320;&#65297;&#65301;\&#26149;&#26032;&#31309;&#31639;\&#9312;&#26847;&#12450;&#12531;&#12459;&#65293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7326;&#19978;\&#12371;&#12400;&#12392;&#35373;&#35336;&#26360;\&#12456;&#12463;&#12475;&#12523;\&#32894;&#23398;&#26657;\&#38598;&#20869;&#27604;\&#26087;&#21220;&#24608;&#36039;\&#35430;&#20316;&#3859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10\&#36914;&#34892;&#20013;&#12503;&#12525;&#12472;&#12455;&#12463;&#12488;\&#25968;&#37327;\&#33433;&#33993;\&#20037;&#19975;&#20013;&#23665;\&#25968;&#37327;&#65393;&#65437;&#65398;&#65392;A&#12398;&#65330;&#653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O\&#24339;&#21066;&#39640;&#23554;\&#20844;&#21209;&#21729;&#23487;&#33294;\&#31309;&#31639;\&#38463;&#21335;&#25913;&#20462;H&#65297;&#65297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7231;&#26800;&#25991;&#37096;&#30465;\&#36784;&#21475;&#24193;&#33294;&#20869;&#3537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400\nx400\NX400\KUWANO\&#21315;&#24180;\&#38651;&#27671;&#22259;\&#21315;&#24180;&#38651;&#27671;&#35373;&#35336;&#2636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5\21-30\0530\&#27231;&#26800;\&#31309;&#31639;\&#26412;&#35373;\&#21029;&#24220;&#37197;&#31649;&#35079;&#21512;&#21336;&#20385;&#34920;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osv002\ele2\N&#22823;&#23398;&#25913;&#20462;\&#31309;&#31639;\1&#21271;&#26847;\&#38598;&#35336;\1&#29031;&#26126;&#35373;&#20633;\1&#20013;&#38598;&#21271;&#29031;&#26126;&#35373;&#20633;&#37197;&#31649;&#37197;&#32218;v31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844;&#38283;&#65420;&#65387;&#65433;&#65408;&#65438;\&#27178;&#22269;&#20869;&#35379;&#26360;&#24335;(&#31278;&#30446;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s312\profiles$\Documents%20and%20Settings\SATO\&#12487;&#12473;&#12463;&#12488;&#12483;&#12503;\&#22823;&#38598;&#35336;%20&#20182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htgl62e\share2\Documents%20and%20Settings\&#33394;&#24029;\My%20Documents\H1806&#37390;&#21462;&#37197;&#27700;&#25152;\&#23455;&#26045;&#35373;&#35336;\&#31309;&#31639;&#38306;&#20418;\H181209&#26908;&#26619;&#24460;&#12398;&#31309;&#31639;\&#26032;&#35373;CC&#37197;&#32218;&#25342;&#1235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7&#26045;&#35373;&#31649;&#29702;&#35506;\99&#65325;&#65299;&#65319;\&#65298;&#65302;&#26399;\26-1097%20&#23724;&#30010;&#28040;&#38450;&#32626;\&#31309;&#31639;\&#25342;&#12356;\&#12480;&#12463;&#12488;&#25342;&#12356;&#38598;&#35336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electric\kaishu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3\01-10\0302\&#38651;&#27671;\&#25991;&#26360;\&#31481;&#30000;&#24066;&#31435;&#21335;&#37096;&#23567;&#23398;&#26657;&#26657;&#33294;&#22679;&#25913;&#31689;&#38651;&#27671;&#35373;&#20633;&#24037;&#2010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2&#24314;&#31689;&#20849;&#36890;\DATA&#31309;&#31639;\&#20061;&#22823;&#21336;&#20385;\H12-12\&#22303;&#26408;\&#25913;&#20462;H1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567;&#37326;\&#35914;&#24220;&#39640;&#26657;&#65288;&#65396;&#65400;&#65406;&#65433;&#65289;\&#35373;&#35336;&#26360;\&#24441;&#25152;&#38306;&#20418;&#12288;&#35373;&#35336;&#26360;&#12539;&#22259;&#38754;\&#30476;&#12288;&#26045;&#35373;&#25972;&#20633;\02&#12539;1&#20013;&#23665;&#38291;&#20001;&#38498;&#20132;&#27969;\&#38598;&#20869;&#27604;\&#26087;&#21220;&#24608;&#36039;\&#35430;&#20316;&#38598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setsu01\d\Program%20Files\EdMax\Attachment\20060620_162346_blq15f\Documents%20and%20Settings\DELL3.DELL_GX110_3.000\My%20Documents\&#20843;&#25144;&#39640;&#23554;&#23554;&#25915;&#31185;&#38306;&#20418;\&#20843;&#25144;&#39640;&#23554;&#12288;&#23554;&#25915;&#31185;&#26847;\H150407&#38989;&#26696;&#20869;&#35379;&#12288;&#35211;&#31309;0.64&#12288;&#24314;&#20855;&#12539;&#12460;&#12521;&#12473;&#12539;&#26477;&#12539;&#37329;&#23646;0.4_&#20843;&#25144;&#24037;&#26989;&#39640;&#23554;&#23554;&#25915;&#31185;&#26847;&#26032;&#21942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5152;&#38263;\&#35914;&#24220;&#39640;&#26657;\&#20849;&#26377;\&#20445;&#31649;&#24235;&#12539;&#37325;&#35201;&#65288;&#35373;&#35336;&#22259;&#12539;&#31309;&#31639;&#12487;&#12540;&#12479;&#65289;\&#24441;&#25152;&#38306;&#20418;&#12288;&#35373;&#35336;&#26360;&#12539;&#22259;&#38754;\&#30476;&#12288;&#26045;&#35373;&#25972;&#20633;\&#20013;&#27941;&#24037;&#39640;&#20307;\&#20013;&#27941;&#24037;&#20307;&#22823;&#35215;&#27169;&#65288;050405&#65289;\&#25552;&#20986;&#12456;&#12463;&#12475;&#12523;\&#20013;&#27941;&#24037;&#20307;&#12288;&#35373;&#35336;&#26360;&#12539;&#20195;&#20385;&#34920;&#20182;(&#12456;&#12463;&#12475;&#12523;&#65289;\&#20849;&#26377;\&#29694;&#22312;&#20316;&#26989;&#20013;\&#12371;&#12400;&#12392;\&#12456;&#12463;&#12475;&#12523;\&#32894;&#23398;&#26657;\&#38598;&#20869;&#27604;\&#26087;&#21220;&#24608;&#36039;\&#35430;&#20316;&#38598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b40\BackUP\&#24441;&#25152;\&#20013;&#27941;&#24066;\&#20013;&#27941;&#24037;&#12288;&#20307;&#32946;&#39208;\&#12456;&#12463;&#12475;&#12523;\&#20849;&#26377;\&#29694;&#22312;&#20316;&#26989;&#20013;\&#12371;&#12400;&#12392;\&#12456;&#12463;&#12475;&#12523;\&#31481;&#30000;&#24066;\&#31481;&#30000;&#28040;&#38450;\XLS\&#35199;&#37096;&#28165;&#25475;\&#38598;&#20869;&#27604;\&#26087;&#21220;&#24608;&#36039;\&#35430;&#20316;&#38598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b40\BackUP\&#20181;&#20107;&#12487;&#12540;&#12479;\&#24441;&#25152;\&#35914;&#24460;&#22823;&#37326;&#24066;\H20.06%20&#24120;&#27005;&#33624;&#31354;&#35519;&#25913;&#20462;\&#25552;&#20986;&#22259;&#38754;&#65288;&#26368;&#32066;&#65289;\&#38651;&#27671;&#31309;&#31639;&#35519;&#26360;\&#38738;&#26494;&#22290;&#12288;(&#20316;&#25104;&#12539;&#36861;&#21152;&#65289;&#20195;&#20385;&#34920;&#12539;&#35211;&#31309;&#27604;&#36611;12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b40\BackUP\&#24441;&#25152;\&#20013;&#27941;&#24066;\&#20013;&#27941;&#24037;&#12288;&#20307;&#32946;&#39208;\&#12456;&#12463;&#12475;&#12523;\&#20849;&#26377;\&#29694;&#22312;&#20316;&#26989;&#20013;\&#12371;&#12400;&#12392;\EXCEL&#65411;&#65438;&#65392;&#65408;&#65392;\&#22823;&#20998;&#24066;\XLS\&#38598;&#20869;&#27604;\&#26087;&#21220;&#24608;&#36039;\&#35430;&#20316;&#38598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b40\BackUP\&#24441;&#25152;\&#20013;&#27941;&#24066;\&#20013;&#27941;&#24037;&#12288;&#20307;&#32946;&#39208;\&#12456;&#12463;&#12475;&#12523;\&#20849;&#26377;\&#29694;&#22312;&#20316;&#26989;&#20013;\&#12371;&#12400;&#12392;\&#38598;&#20869;&#27604;\&#26087;&#21220;&#24608;&#36039;\&#35430;&#20316;&#38598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b40\BackUP\&#24441;&#25152;\&#20013;&#27941;&#24066;\&#20013;&#27941;&#24037;&#12288;&#20307;&#32946;&#39208;\&#12456;&#12463;&#12475;&#12523;\&#20849;&#26377;\&#29694;&#22312;&#20316;&#26989;&#20013;\&#12371;&#12400;&#12392;\&#12456;&#12463;&#12475;&#12523;\&#32894;&#23398;&#26657;\&#38598;&#20869;&#27604;\&#26087;&#21220;&#24608;&#36039;\&#35430;&#20316;&#38598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electric\&#24314;&#31689;&#36039;&#26448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electric\&#20849;&#26377;\&#27996;&#12387;&#12371;\&#27178;&#22269;&#29256;&#20869;&#35379;&#65288;&#22269;&#38555;&#31038;&#20250;&#30740;&#31350;&#26847;&#65289;\&#27178;&#22269;&#20869;&#35379;&#26360;&#24335;&#65288;&#20849;&#36890;&#36027;&#12354;&#1242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-nsrv\DATA-&#20491;&#20154;\My%20Documents\H19&#24037;&#20107;\&#19978;&#37326;&#12534;&#19992;&#20013;&#12288;&#25913;&#31689;\&#12496;&#12483;&#12463;&#12487;&#12540;&#12479;&#65288;&#22823;&#20998;&#24066;&#31435;&#19978;&#37326;&#12534;&#19992;&#20013;&#23398;&#26657;&#25913;&#31689;&#38651;&#27671;&#35373;&#20633;&#24037;&#20107;&#65289;\&#35373;&#35336;&#36039;&#26009;&#65288;&#22823;&#20998;&#24066;&#31435;&#19978;&#37326;&#12364;&#19992;&#20013;&#23398;&#26657;&#26657;&#33294;&#25913;&#31689;&#38651;&#27671;&#35373;&#20633;&#24037;&#20107;&#652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567;&#37326;\&#39640;&#30000;&#20303;&#23429;&#65288;&#22320;&#12487;&#12472;&#65289;\Excel\&#20181;&#20107;&#12487;&#12540;&#12479;\&#36795;&#21407;&#35373;&#35336;\&#31689;&#19978;&#39208;\&#38738;&#26494;&#22290;&#12288;(&#20316;&#25104;&#12539;&#36861;&#21152;&#65289;&#20195;&#20385;&#34920;&#12539;&#35211;&#31309;&#27604;&#36611;12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3567;&#37326;\&#35914;&#24220;&#39640;&#26657;&#65288;&#65396;&#65400;&#65406;&#65433;&#65289;\&#35373;&#35336;&#26360;\EXCEL&#65411;&#65438;&#65392;&#65408;&#65392;\&#22823;&#20998;&#24066;\XLS\&#38598;&#20869;&#27604;\&#26087;&#21220;&#24608;&#36039;\&#35430;&#20316;&#38598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9356099\&#38651;&#27671;&#35373;&#20633;&#25285;&#24403;\&#22290;&#30000;\&#20303;&#23429;\&#22823;&#24735;&#27861;&#20303;&#23429;\&#35373;&#35336;&#26360;&#65288;&#38651;&#27671;&#22823;&#24735;&#27861;&#22290;&#30000;&#25913;&#31428;3&#65289;&#35330;&#27491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z\H29&#26989;&#21209;\01&#20803;&#35531;\22&#35373;&#30435;)&#12524;&#12452;&#12450;&#12454;&#12488;&#22793;&#26356;&#24037;&#20107;(&#22478;&#26481;&#24180;&#37329;&#20107;&#21209;&#25152;)&#12398;&#35373;&#35336;&#21450;&#12403;&#24037;&#20107;&#30435;&#29702;&#26989;&#21209;&#12304;&#36817;&#30079;&#12305;-&#26085;&#26412;&#24180;&#37329;&#27231;&#27083;&#26412;&#37096;\&#65423;&#65391;&#65418;&#12424;&#12426;&#65426;&#65392;&#65433;\&#9632;H30,0329(&#38651;&#27671;,&#27231;&#26800;%20&#19981;&#36275;&#20998;)\&#21407;&#26412;\00_&#21407;&#26412;\&#35373;&#35336;&#26360;\&#35373;&#35336;&#26360;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b40\BackUP\T.Date\&#35373;&#35336;&#22259;&#26360;\&#24314;&#31689;\&#32207;&#21209;&#35506;\&#28040;&#38450;&#27231;&#24235;\5-3&#28040;&#38450;&#27231;&#24235;\&#35373;&#35336;&#36039;&#26009;\&#24314;&#31689;%20&#21336;&#20385;&#27604;&#36611;&#65288;11,19%20&#24066;&#65289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M\&#35373;&#35336;&#26360;\&#26045;&#35373;&#25972;&#20633;&#35506;&#20869;&#35379;&#2636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50MO\EXEL\&#27503;&#23398;&#20013;&#22830;\&#65418;&#65438;&#65437;&#65408;&#65437;&#65398;&#27503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110eb\data\1998&#30330;&#27880;\&#65297;&#20418;\&#32769;&#30000;&#23567;\&#24314;&#31689;\&#20986;&#26469;&#39640;O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electric\DATA\&#26657;&#33294;&#25913;&#20462;\&#31309;&#31639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s312\profiles$\&#38651;&#27671;\excel\&#35336;&#31639;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z\H29&#26989;&#21209;\01&#20803;&#35531;\22&#35373;&#30435;)&#12524;&#12452;&#12450;&#12454;&#12488;&#22793;&#26356;&#24037;&#20107;(&#22478;&#26481;&#24180;&#37329;&#20107;&#21209;&#25152;)&#12398;&#35373;&#35336;&#21450;&#12403;&#24037;&#20107;&#30435;&#29702;&#26989;&#21209;&#12304;&#36817;&#30079;&#12305;-&#26085;&#26412;&#24180;&#37329;&#27231;&#27083;&#26412;&#37096;\&#65423;&#65391;&#65418;&#12424;&#12426;&#65426;&#65392;&#65433;\&#9632;H30,0329(&#38651;&#27671;,&#27231;&#26800;%20&#19981;&#36275;&#20998;)\&#65320;&#65297;&#65302;&#24180;&#24230;\&#21517;&#24037;&#22823;&#27531;&#20181;&#20107;\&#20104;&#23450;&#20385;&#26684;&#31639;&#20986;&#26681;&#25312;\tanka\utiwake\&#12452;&#12531;&#12461;&#12517;&#12505;&#12540;&#12471;&#12519;&#12531;&#26045;&#35373;&#20869;&#35379;&#65304;&#65295;&#65304;&#26368;&#32066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s312\profiles$\NOSE\21&#24180;&#24230;\01&#24037;&#20107;\03&#32209;&#33457;&#12475;&#12531;&#12479;&#12540;\&#35373;&#35336;&#26360;\yoshida\SEKKEI\&#19968;&#20301;&#20195;&#20385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astation2\save\Documents%20and%20Settings\hasegawa\&#12487;&#12473;&#12463;&#12488;&#12483;&#12503;\&#20304;&#28193;&#39640;&#26657;18\&#30333;&#26681;&#12288;&#27231;&#26800;&#29305;&#27530;&#20195;&#20385;&#34920;&#12288;&#20849;&#36890;2004-4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setsu01\d\Program%20Files\EdMax\Attachment\20060620_162346_blq15f\&#26045;&#35373;&#35506;JOB&#65288;&#20445;&#22338;H16.4.1&#65374;&#65289;\&#26045;&#35373;&#25972;&#20633;\6&#40372;&#23713;&#39640;&#23554;\&#23554;&#25915;&#31185;&#26847;&#65288;H16&#24230;&#65289;\&#23455;&#26045;&#35373;&#35336;\&#31309;&#31639;\&#65299;&#22238;&#30446;0622\&#12467;&#12500;&#12540;&#65320;160617&#22823;&#20803;&#12288;&#40372;&#23713;&#24037;&#26989;&#39640;&#31561;&#23554;&#38272;&#23398;&#26657;&#22793;&#38651;&#23460;&#22679;&#31689;&#20182;5&#26847;%20(2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fs01\profile$\&#12467;&#12500;&#12540;%20&#65374;%20tanaka\&#22522;&#24185;&#25972;&#20633;\&#22826;&#38525;&#20809;&#30330;&#38651;\&#35211;&#31309;&#20381;&#38972;&#26360;&#65288;&#22826;&#38525;&#20809;&#65289;&#22522;&#2418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b40\BackUP\&#12362;&#20181;&#20107;\&#20303;&#23429;&#24314;&#35373;\&#26481;&#21942;\&#65297;&#65298;&#24180;\&#35373;&#35336;&#26360;\&#65317;&#26847;&#12539;&#20844;&#22290;&#12539;&#38598;&#20250;&#25152;\&#27231;&#26800;\&#20869;&#35379;&#2636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410;&#25972;&#29702;&#12501;&#12449;&#12452;&#12523;\&#65418;&#65437;&#65414;&#65389;&#65395;&#21407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\d\&#12362;&#20181;&#20107;\&#12356;&#12429;&#12356;&#12429;\&#30495;&#39378;&#20869;&#21335;&#23567;\&#35373;&#35336;&#26360;\&#28201;&#23460;_&#24066;&#21336;&#20385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869;&#35379;&#26360;\EXCEL\&#12469;&#12459;&#12456;&#35373;&#35336;\&#22937;&#39640;&#12398;&#37324;\&#20869;&#35379;&#26360;\Excel\&#12469;&#12459;&#12456;&#35373;&#35336;\&#20013;&#37111;&#20013;\WINDOWS\&#65411;&#65438;&#65405;&#65400;&#65412;&#65391;&#65420;&#65439;\&#21335;&#20013;&#23798;&#65406;&#65437;&#65408;&#65392;\My%20Documents\&#21069;&#35282;\&#35373;&#35336;&#26360;&#21407;&#31295;&#6529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uki\electric\Documents%20and%20Settings\kanno\My%20Documents\kanno&#26045;&#35373;&#35506;&#12501;&#12449;&#12452;&#12523;\&#26360;&#24335;\&#31309;&#31639;\kanno&#26045;&#35373;&#35506;&#12501;&#12449;&#12452;&#12523;\01&#24037;&#20107;\H16&#33515;&#23567;&#29287;&#23554;&#25915;&#31185;&#26032;&#21942;\06&#31309;&#31639;\040629&#25552;&#20986;\040621&#20869;&#35379;&#25552;&#20986;\&#20869;&#35379;&#26360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s312\profiles$\&#26989;&#21209;H20\039&#26611;&#27810;&#32102;&#27700;&#22612;\&#31309;&#31639;\&#35373;&#35336;&#26360;\&#26412;&#20307;&#12539;&#27231;&#26800;\&#35211;&#31309;&#27604;&#36611;&#34920;(&#24314;&#31689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501;&#12449;&#12452;&#12523;\&#12456;&#12463;&#12475;&#12523;\&#20869;&#3537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orishx\ippan\teraoka\&#35373;&#35336;\&#24179;&#25104;&#65304;&#24180;\&#65421;&#65433;&#65404;&#65392;&#65431;&#65437;&#65412;&#65438;\&#35373;&#35336;&#26360;&#65313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\31-60\41-50\0249\&#25991;&#26360;\Jwk_A\&#33276;&#26485;&#35199;&#20013;\&#20104;&#31639;&#26360;\&#25644;&#20837;&#25454;&#20184;&#36027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s312\profiles$\My%20Documents\EXCEL\FORMAT\&#35336;&#31639;&#2636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setsu1\&#26045;&#35373;&#20849;&#36890;\&#65396;&#65434;&#65421;&#65438;&#65392;&#65408;&#65392;\&#31309;&#31639;&#38306;&#20418;\EV&#20869;&#35379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ukisekki\c\EXC&#26360;&#24335;\&#31309;&#31639;\&#31309;&#31639;17&#21495;&#25505;&#29992;A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rastation2\save\J-768\&#20919;&#25151;&#31309;&#31639;\&#20919;&#25151;&#20849;&#36890;&#36039;&#26009;\&#23398;&#26657;&#20919;&#25151;&#12288;&#27231;&#26800;&#29305;&#27530;&#20195;&#20385;&#3492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R4&#24180;&#26989;&#21209;(2022)/01&#20803;&#35531;/09&#35373;)&#37329;&#27810;&#28023;&#19978;&#20445;&#23433;&#37096;&#33337;&#33351;&#29992;&#21697;&#24235;&#35519;&#26619;&#35373;&#35336;-&#31532;&#20061;&#31649;&#21306;&#28023;&#19978;&#20445;&#23433;&#26412;&#37096;/&#9633;&#9678;&#25104;&#26524;&#21697;/02&#23455;&#26045;&#35373;&#35336;%20(&#26368;&#32066;)&#9733;/&#31309;&#31639;/&#9678;&#20869;&#35379;&#26360;/A(&#24314;&#31689;)/&#9678;&#24037;&#20107;&#36027;&#31309;&#31639;&#20869;&#35379;(&#24314;&#31689;)&#35330;&#12293;0407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9\2019_050\2019061%20&#38263;&#23713;&#25216;&#34899;&#31185;&#23398;&#22823;&#23398;&#12521;&#12452;&#12501;&#12521;&#12452;&#12531;&#20877;&#29983;\04-&#31309;&#31639;\&#38651;&#27671;\&#35373;&#35336;&#26360;\&#31309;&#31639;&#12477;&#12501;&#12488;\&#25991;&#31185;&#30465;&#31309;&#31639;&#36039;&#26009;\RIBC(Excel&#24418;&#24335;)\Ver-XLS\&#38651;&#27671;&#31309;&#31639;&#65288;RIBIC&#26360;&#24335;&#65289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199;&#65405;&#65422;&#65439;&#65420;&#65439;&#65392;&#65433;\&#35199;&#12473;&#12509;&#35373;&#35336;&#26360;\&#35199;&#65405;&#65422;&#65420;&#65439;&#65392;&#35373;&#35336;&#26360;&#65288;&#65358;&#65349;&#65367;)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&#22823;&#24029;\&#31309;&#31639;&#36039;&#26009;\&#20303;&#25152;&#37682;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MOTO\&#36196;&#26412;&#65411;&#65438;&#65392;&#65408;\Documents%20and%20Settings\&#65332;&#65345;&#65355;&#65345;&#65352;&#65345;&#65363;&#65352;&#65353;\&#12487;&#12473;&#12463;&#12488;&#12483;&#12503;\&#22496;&#38957;&#20445;&#23433;&#29031;&#26126;&#38651;&#27671;&#2600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\D\&#12402;&#12392;&#12415;\&#24540;&#29992;&#22320;&#36074;\&#21313;&#27941;&#24029;&#26449;\&#23455;&#26045;&#35373;&#35336;\&#22793;&#26356;&#65288;&#23429;&#22320;&#20596;&#12408;&#12471;&#12501;&#12488;&#65289;\&#25968;&#37327;\&#25968;&#37327;\&#33433;&#33993;\&#20037;&#19975;&#20013;&#23665;\&#25968;&#37327;&#65393;&#65437;&#65398;&#65392;A&#12398;&#65330;&#65314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\31-60\41-50\0249\&#25991;&#26360;\Jwk_A\&#38738;&#24180;&#12398;&#23478;\&#20104;&#31639;&#26360;\&#25644;&#20837;&#25454;&#20184;&#36027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8651;&#27671;&#20849;&#36890;\&#38651;&#27671;&#31309;&#31639;\&#31309;&#31639;%20-%20H29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S300\&#26045;&#35373;&#31649;&#29702;&#35506;_&#30011;&#20687;&#26144;&#20687;etc\kaishu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4179;&#25104;19&#24180;&#24230;\&#24314;&#31689;&#35506;\&#20013;&#23398;&#26657;\&#22823;&#26481;&#20013;&#23398;&#26657;\&#38750;&#24120;&#25918;&#36865;\&#38750;&#24120;&#25918;&#36865;&#35373;&#20633;&#20027;&#24185;&#35211;&#20107;&#21069;&#21332;&#35696;&#24460;&#27770;&#23450;&#65288;&#6528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x400\nx400\KUWANO\&#21315;&#24180;\&#21315;&#24180;&#38651;&#27671;&#35373;&#35336;&#2636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setsu01\d\Program%20Files\EdMax\Attachment\20060620_162346_blq15f\Documents%20and%20Settings\DELL3.DELL_GX110_3.000\My%20Documents\&#12467;&#12500;&#12540;%20&#65374;%20&#12381;&#12398;2&#12288;&#20843;&#25144;&#39640;&#23554;&#23554;&#25915;&#31185;&#26847;&#12288;&#65320;150904&#20445;&#22338;&#27663;&#12408;&#25552;&#20986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a-main\general\mtaworks\Project_2021\4_&#23448;&#20844;&#24193;&#12539;&#37109;&#25919;\%23189_H_&#38263;&#23713;&#25216;&#34899;&#31185;&#23398;&#22823;&#23398;&#65288;&#19978;&#23500;&#23713;&#30010;&#65289;&#29289;&#36074;&#12539;&#26448;&#26009;&#32076;&#21942;&#24773;&#22577;&#65299;&#21495;&#26847;&#25913;&#20462;&#65288;&#24314;&#31689;&#12539;&#35373;&#20633;&#65289;&#23455;&#26045;&#35373;&#35336;&#26989;&#21209;\99_&#20316;&#26989;\a_&#24314;&#31689;\02_&#31309;&#31639;\01_&#20869;&#35379;&#26360;\210604_&#27010;&#31639;&#20869;&#35379;&#26360;_AW&#35211;&#31309;&#36861;&#21152;&#12452;&#12531;&#12490;&#12540;&#12469;&#12483;&#12471;_&#20116;&#21313;&#23888;&#27663;&#25351;&#31034;&#21453;&#26144;&#9733;&#38917;&#30446;&#36861;&#21152;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k_tohokusv\D\Documents%20and%20Settings\t-sasaki\&#12487;&#12473;&#12463;&#12488;&#12483;&#12503;\&#35199;&#39135;&#22530;&#20869;&#35379;\&#20869;&#35379;&#6529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setsu01\d\Program%20Files\EdMax\Attachment\20060620_162346_blq15f\Documents%20and%20Settings\DELL3.DELL_GX110_3.000\My%20Documents\H16&#12288;&#20869;&#35379;&#38306;&#20418;&#12288;&#40372;&#23713;&#39640;&#23554;&#12288;&#23554;&#25915;&#31185;&#26847;\&#12467;&#12500;&#12540;%20&#65374;%20&#65320;150929&#26368;&#32066;&#32013;&#21697;&#12288;&#12381;&#12398;&#65298;&#20869;&#35379;&#26360;&#12288;&#21336;&#20385;&#26681;&#25312;&#20837;&#1242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7&#26045;&#35373;&#31649;&#29702;&#35506;\My%20Documents\&#21152;&#34276;&#24314;&#31689;\&#26481;&#21000;&#35895;&#23567;&#23398;&#26657;\&#35373;&#35336;&#26360;\&#21335;&#33294;&#22823;&#25913;&#36896;\&#21335;&#33294;&#12488;&#12452;&#12524;\&#25968;&#37327;&#35519;&#26360;\&#12304;&#26481;&#21000;&#35895;&#23567;&#23398;&#26657;&#12305;&#21335;&#33294;&#22823;&#35215;&#27169;&#25913;&#36896;&#65288;&#20415;&#25152;&#65289;&#25968;&#37327;&#35519;&#26360;%20&#12398;&#12496;&#12483;&#12463;&#12450;&#12483;&#12503;.xlk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7827;&#37326;&#35373;&#20633;&#35373;&#35336;&#23460;\C\&#65396;&#65400;&#65406;&#65433;02\&#26126;&#27835;&#23567;&#65412;&#65394;&#65434;\&#38651;&#27671;&#35373;&#20633;&#37329;&#25244;&#35373;&#35336;&#26360;&#26368;&#32066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8651;&#27671;\excel\&#35336;&#31639;.XLW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31689;&#32076;&#36027;1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45;&#35373;&#37096;&#20849;&#36890;\06&#26045;&#35373;&#25972;&#20633;&#35506;\&#38651;&#27671;&#25972;&#20633;&#25499;\07&#24037;&#20107;&#38306;&#20418;\&#24179;&#25104;&#65298;&#65296;&#24180;&#24230;\03_&#29702;&#23398;&#37096;E&#65381;&#65318;&#26032;&#65316;&#39208;&#25913;&#20462;\05_&#31309;&#31639;\04_&#23398;&#20869;&#27770;&#28168;&#26178;&#20869;&#35379;&#26360;&#65288;H200626&#65289;&#65288;&#19968;&#26178;&#20445;&#23384;&#65289;\&#20998;&#38651;&#30436;&#27497;2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70721\3.&#20869;&#35379;&#26360;&#12398;&#12402;&#12394;&#24418;\&#20869;&#35379;&#38619;&#24418;&#65288;&#38651;&#27671;&#65289;28&#24180;&#24230;(29.1&#25913;&#23450;)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4\51-60\0458\&#27231;&#26800;\&#20104;&#31639;&#26360;\&#34907;&#29983;&#22120;&#20855;&#35079;&#21512;&#21336;&#20385;&#3492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chiku-nsrv\data-kenchiku\09\31-40\0931\&#38651;&#27671;\&#31309;&#31639;\&#19977;&#37325;&#37197;&#31649;&#35079;&#21512;&#21336;&#2038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百華苑増築工事1"/>
      <sheetName val="電気"/>
      <sheetName val="労務単価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ﾃﾞｰﾀ"/>
      <sheetName val="撤去配線表受変電"/>
      <sheetName val="既設機器一覧元"/>
      <sheetName val="材料一覧"/>
      <sheetName val="600V配線施工後投入ｼｰﾄ"/>
      <sheetName val="制御配線施工後投入ｼｰﾄ"/>
      <sheetName val="接地線施工後投入ｼｰﾄ"/>
      <sheetName val="接地線撤去投入ｼｰﾄ"/>
      <sheetName val="再布設配線ﾃﾞｰﾀ投入ｼｰﾄ"/>
      <sheetName val="600V配線B1F撤去投入ｼｰﾄ"/>
      <sheetName val="600V配線1F撤去投入ｼｰﾄ"/>
      <sheetName val="制御配線撤去投入ｼｰﾄ "/>
      <sheetName val="数量表紙"/>
      <sheetName val="機器数量表"/>
      <sheetName val="機器労務人工算出表"/>
      <sheetName val="電工他労務集計表"/>
      <sheetName val="技術者労務集計表"/>
      <sheetName val="電線(EM-CE)集計表"/>
      <sheetName val="電線(EM-CEE等)集計表"/>
      <sheetName val="電線(EM-IE)集計表"/>
      <sheetName val="電線管類集計表"/>
      <sheetName val="600V配線集計表（施工後）"/>
      <sheetName val="600V配線数量表(1)施工後"/>
      <sheetName val="600V配線数量表(2)施工後"/>
      <sheetName val="600V配線数量表(3)施工後"/>
      <sheetName val="制御配線集計表（施工後）"/>
      <sheetName val="制御配線数量表(1)施工後"/>
      <sheetName val="制御配線数量表(2)施工後 "/>
      <sheetName val="制御配線数量表(3)施工後"/>
      <sheetName val="接地線集計表（施工後） "/>
      <sheetName val="接地線数量表(施工後) "/>
      <sheetName val="再布設配線集計表 "/>
      <sheetName val="再布設配線数量表(1) "/>
      <sheetName val="再布設配線数量表(2) "/>
      <sheetName val="接地線集計表（撤去）"/>
      <sheetName val="接地線数量表(撤去)"/>
      <sheetName val="600V配線集計表（B1F撤去）"/>
      <sheetName val="600V配線数量表(1)B1F撤去"/>
      <sheetName val="600V配線数量表(2)B1F撤去"/>
      <sheetName val="600V配線数量表(3)B1F撤去"/>
      <sheetName val="600V配線集計表（1F撤去）"/>
      <sheetName val="600V配線数量表(1)1F撤去"/>
      <sheetName val="600V配線数量表(2)1F撤去"/>
      <sheetName val="600V配線数量表(3)1F撤去"/>
      <sheetName val="制御配線集計表（撤去）"/>
      <sheetName val="制御配線数量表(1)撤去"/>
      <sheetName val="制御配線数量表(2)撤去"/>
      <sheetName val="制御配線数量表(3)撤去"/>
      <sheetName val="その他数量表"/>
      <sheetName val="構内配電線路集計表(1)施工後"/>
      <sheetName val="構内配電線路集計表(2)施工後"/>
      <sheetName val="構内配電線路数量表(1)施工後"/>
      <sheetName val="構内配電線路数量表(2)施工後"/>
      <sheetName val="屋外その他数量表"/>
      <sheetName val="装柱材等数量表"/>
      <sheetName val="装柱材労務集計表（施工後）"/>
      <sheetName val="工事設計書"/>
      <sheetName val="集計（受）"/>
      <sheetName val="1機器内訳(受)"/>
      <sheetName val="2直接工事（受）"/>
      <sheetName val="3共通仮設費（受）"/>
      <sheetName val="21電線類（受）"/>
      <sheetName val="22電線管類（受）"/>
      <sheetName val="23その他材料（受）"/>
      <sheetName val="24一般労務費(受) (人区無)"/>
      <sheetName val="25技術労務費(受) (人区無)"/>
      <sheetName val="24一般労務費(受)"/>
      <sheetName val="25技術労務費(受)"/>
    </sheetNames>
    <sheetDataSet>
      <sheetData sheetId="0"/>
      <sheetData sheetId="1"/>
      <sheetData sheetId="2"/>
      <sheetData sheetId="3" refreshError="1">
        <row r="1">
          <cell r="B1" t="str">
            <v>施工種別</v>
          </cell>
          <cell r="D1" t="str">
            <v>金属配管</v>
          </cell>
          <cell r="F1" t="str">
            <v>合成樹脂管</v>
          </cell>
          <cell r="H1" t="str">
            <v>金属線ぴ</v>
          </cell>
          <cell r="J1" t="str">
            <v>屋外配管</v>
          </cell>
          <cell r="L1" t="str">
            <v>ﾎﾞｯｸｽ類</v>
          </cell>
          <cell r="N1" t="str">
            <v>丸形露出ﾎﾞｯｸｽ</v>
          </cell>
          <cell r="P1" t="str">
            <v>露出ｽｲｯﾁﾎﾞｯｸｽ</v>
          </cell>
          <cell r="R1" t="str">
            <v>ﾌﾟﾙﾎﾞｯｸｽ</v>
          </cell>
          <cell r="T1" t="str">
            <v>P.B仕上げ</v>
          </cell>
          <cell r="V1" t="str">
            <v>EM電線</v>
          </cell>
          <cell r="Z1" t="str">
            <v>EM電線その2</v>
          </cell>
          <cell r="AB1" t="str">
            <v xml:space="preserve">EM-EEF </v>
          </cell>
          <cell r="AD1" t="str">
            <v xml:space="preserve">EM-CE </v>
          </cell>
          <cell r="AF1" t="str">
            <v>EM-CET</v>
          </cell>
          <cell r="AH1" t="str">
            <v xml:space="preserve">FP-C </v>
          </cell>
          <cell r="AJ1" t="str">
            <v>FP</v>
          </cell>
          <cell r="AL1" t="str">
            <v>6kVEM-CET</v>
          </cell>
          <cell r="AN1" t="str">
            <v>EM-CEE</v>
          </cell>
          <cell r="AP1" t="str">
            <v>EM-CEE-Ｓ</v>
          </cell>
          <cell r="AR1" t="str">
            <v>EM-FCPEE</v>
          </cell>
          <cell r="AT1" t="str">
            <v>EM-FCPEE-S</v>
          </cell>
          <cell r="AV1" t="str">
            <v>UTPｹｰﾌﾞﾙ</v>
          </cell>
          <cell r="AX1" t="str">
            <v>EM-AE</v>
          </cell>
          <cell r="AZ1" t="str">
            <v>EM-HP</v>
          </cell>
          <cell r="BD1" t="str">
            <v>火報</v>
          </cell>
          <cell r="BF1" t="str">
            <v>火報詳細</v>
          </cell>
          <cell r="BH1" t="str">
            <v>弱電</v>
          </cell>
          <cell r="BL1" t="str">
            <v>弱電他</v>
          </cell>
          <cell r="BP1" t="str">
            <v>照明形状</v>
          </cell>
          <cell r="BV1" t="str">
            <v>分岐材</v>
          </cell>
          <cell r="BX1" t="str">
            <v>ケーブルラック</v>
          </cell>
          <cell r="BZ1" t="str">
            <v>防火区画処理</v>
          </cell>
          <cell r="CB1" t="str">
            <v>幹線撤去</v>
          </cell>
          <cell r="CD1" t="str">
            <v>盤撤去</v>
          </cell>
          <cell r="CF1" t="str">
            <v>撤去</v>
          </cell>
          <cell r="CH1" t="str">
            <v>CV</v>
          </cell>
          <cell r="CI1" t="str">
            <v>CVV</v>
          </cell>
        </row>
        <row r="2">
          <cell r="CH2" t="str">
            <v>CVT150゜</v>
          </cell>
        </row>
        <row r="3">
          <cell r="B3" t="str">
            <v>いんぺい</v>
          </cell>
          <cell r="D3" t="str">
            <v>ねじなし電線管</v>
          </cell>
          <cell r="F3" t="str">
            <v>PF管</v>
          </cell>
          <cell r="H3" t="str">
            <v>ﾒﾀﾙﾓｰﾙ</v>
          </cell>
          <cell r="J3" t="str">
            <v>PEG管</v>
          </cell>
          <cell r="L3" t="str">
            <v>ｱｳﾄﾚｯﾄﾎﾞｯｸｽ</v>
          </cell>
          <cell r="N3" t="str">
            <v>ねじなし</v>
          </cell>
          <cell r="P3" t="str">
            <v>ねじなし</v>
          </cell>
          <cell r="R3" t="str">
            <v>P.B100X100X50</v>
          </cell>
          <cell r="T3" t="str">
            <v>いんぺい</v>
          </cell>
          <cell r="V3" t="str">
            <v>EM-IE 1.2</v>
          </cell>
          <cell r="Z3" t="str">
            <v>EM-IE 1.6×3</v>
          </cell>
          <cell r="AB3" t="str">
            <v>EM-EEF 1.6-2C</v>
          </cell>
          <cell r="AD3" t="str">
            <v>EM-CE 2゜-3C</v>
          </cell>
          <cell r="AF3" t="str">
            <v>EM-CET  14゜</v>
          </cell>
          <cell r="AH3" t="str">
            <v>FP-C -1C</v>
          </cell>
          <cell r="AJ3" t="str">
            <v xml:space="preserve">FP1.2  </v>
          </cell>
          <cell r="AL3" t="str">
            <v>6KV EM-CET 14゜</v>
          </cell>
          <cell r="AN3" t="str">
            <v>EM-CEE 1.25゜-1C</v>
          </cell>
          <cell r="AP3" t="str">
            <v>EM-CEE-S 1.25゜-1C</v>
          </cell>
          <cell r="AR3" t="str">
            <v>EM-FCPEE 1.2-1P</v>
          </cell>
          <cell r="AT3" t="str">
            <v>EM-FCPEE-S1.2-1PX1</v>
          </cell>
          <cell r="AV3" t="str">
            <v>EM-UTP-4P(CAT6)</v>
          </cell>
          <cell r="AX3" t="str">
            <v>EM-AE 0.9-2C</v>
          </cell>
          <cell r="AZ3" t="str">
            <v>EM-HP 0.9-2C</v>
          </cell>
          <cell r="BD3" t="str">
            <v>差動式スポット</v>
          </cell>
          <cell r="BF3" t="str">
            <v xml:space="preserve">2種 露出型 </v>
          </cell>
          <cell r="BH3" t="str">
            <v>電話用ﾓｼﾞｭﾗｰｼﾞｬｯｸ</v>
          </cell>
          <cell r="BL3" t="str">
            <v>1連プレート</v>
          </cell>
          <cell r="BP3" t="str">
            <v>埋込ルーバー付</v>
          </cell>
          <cell r="BV3" t="str">
            <v>モールド分岐</v>
          </cell>
          <cell r="BX3" t="str">
            <v>ケーブルラック</v>
          </cell>
          <cell r="BZ3" t="str">
            <v>防火区画処理</v>
          </cell>
          <cell r="CB3" t="str">
            <v>FP60-3C</v>
          </cell>
          <cell r="CD3" t="str">
            <v>1ML</v>
          </cell>
          <cell r="CF3" t="str">
            <v>撤去再使用</v>
          </cell>
          <cell r="CH3" t="str">
            <v>CV -1C</v>
          </cell>
          <cell r="CI3" t="str">
            <v>CVV 1.25゜</v>
          </cell>
        </row>
        <row r="4">
          <cell r="B4" t="str">
            <v>露出</v>
          </cell>
          <cell r="D4" t="str">
            <v>(E19)</v>
          </cell>
          <cell r="F4" t="str">
            <v>(PF14)</v>
          </cell>
          <cell r="H4" t="str">
            <v>(MM1-A)</v>
          </cell>
          <cell r="J4" t="str">
            <v>(PEG16)</v>
          </cell>
          <cell r="L4" t="str">
            <v>O.B　 102X44</v>
          </cell>
          <cell r="N4" t="str">
            <v>(E19) 1方出</v>
          </cell>
          <cell r="P4" t="str">
            <v>(E19) 1ｹ用 1方出</v>
          </cell>
          <cell r="R4" t="str">
            <v>P.B150X150X100</v>
          </cell>
          <cell r="T4" t="str">
            <v>露出塗装</v>
          </cell>
          <cell r="V4" t="str">
            <v>EM-IE 1.6</v>
          </cell>
          <cell r="Z4" t="str">
            <v>EM-IE 2.0×3</v>
          </cell>
          <cell r="AB4" t="str">
            <v>EM-EEF 2.0-2C</v>
          </cell>
          <cell r="AD4" t="str">
            <v>EM-CE 3.5゜-3C</v>
          </cell>
          <cell r="AF4" t="str">
            <v>EM-CET  22゜</v>
          </cell>
          <cell r="AH4" t="str">
            <v>FP-C 1.6-1C</v>
          </cell>
          <cell r="AJ4" t="str">
            <v>FP1.2  -5C</v>
          </cell>
          <cell r="AL4" t="str">
            <v>6KV EM-CET 22゜</v>
          </cell>
          <cell r="AN4" t="str">
            <v>EM-CEE 1.25゜-2C</v>
          </cell>
          <cell r="AP4" t="str">
            <v>EM-CEE-S 1.25゜-2C</v>
          </cell>
          <cell r="AR4" t="str">
            <v>EM-FCPEE 1.2-2P</v>
          </cell>
          <cell r="AT4" t="str">
            <v>EM-FCPEE-S1.2-1PX2</v>
          </cell>
          <cell r="AV4" t="str">
            <v>EM-UTP-8P(CAT6)</v>
          </cell>
          <cell r="AX4" t="str">
            <v>EM-AE 0.9-3C</v>
          </cell>
          <cell r="AZ4" t="str">
            <v>EM-HP 0.9-3C</v>
          </cell>
          <cell r="BD4" t="str">
            <v>定温式スポット</v>
          </cell>
          <cell r="BF4" t="str">
            <v>1種 防水型</v>
          </cell>
          <cell r="BH4" t="str">
            <v>6極4芯×1 埋込型</v>
          </cell>
          <cell r="BL4" t="str">
            <v>2連プレート</v>
          </cell>
          <cell r="BP4" t="str">
            <v>直付（黒板灯）</v>
          </cell>
          <cell r="BV4" t="str">
            <v>ケーブル表示札</v>
          </cell>
          <cell r="BX4" t="str">
            <v>ｾﾊﾟﾚｰﾀｰ付</v>
          </cell>
          <cell r="BZ4" t="str">
            <v>ﾗｯｸW=500壁</v>
          </cell>
          <cell r="CB4" t="str">
            <v>CV-T60</v>
          </cell>
          <cell r="CD4" t="str">
            <v>CPU盤</v>
          </cell>
          <cell r="CF4" t="str">
            <v>不要撤去</v>
          </cell>
          <cell r="CH4" t="str">
            <v>CV 1.25゜-1C</v>
          </cell>
          <cell r="CI4" t="str">
            <v>CVV 1.25゜-1C</v>
          </cell>
        </row>
        <row r="5">
          <cell r="B5" t="str">
            <v>露出塗有</v>
          </cell>
          <cell r="D5" t="str">
            <v>(E25)</v>
          </cell>
          <cell r="F5" t="str">
            <v>(PF16)</v>
          </cell>
          <cell r="H5" t="str">
            <v>(MM1-B)</v>
          </cell>
          <cell r="J5" t="str">
            <v>(PEG22)</v>
          </cell>
          <cell r="L5" t="str">
            <v>O.B　 102X54</v>
          </cell>
          <cell r="N5" t="str">
            <v>(E25) 1方出</v>
          </cell>
          <cell r="P5" t="str">
            <v>(E25) 1ｹ用 1方出</v>
          </cell>
          <cell r="R5" t="str">
            <v>P.B200X200X100</v>
          </cell>
          <cell r="T5" t="str">
            <v>(WP)</v>
          </cell>
          <cell r="V5" t="str">
            <v>EM-IE 2.0</v>
          </cell>
          <cell r="AB5" t="str">
            <v>EM-EEF 2.6-2C</v>
          </cell>
          <cell r="AD5" t="str">
            <v>EM-CE 5.5゜-3C</v>
          </cell>
          <cell r="AF5" t="str">
            <v>EM-CET  38゜</v>
          </cell>
          <cell r="AH5" t="str">
            <v>FP-C 2.0-1C</v>
          </cell>
          <cell r="AJ5" t="str">
            <v>FP1.2  -6C</v>
          </cell>
          <cell r="AL5" t="str">
            <v>6KV EM-CET 38゜</v>
          </cell>
          <cell r="AN5" t="str">
            <v>EM-CEE 1.25゜-3C</v>
          </cell>
          <cell r="AP5" t="str">
            <v>EM-CEE-S 1.25゜-3C</v>
          </cell>
          <cell r="AR5" t="str">
            <v>EM-FCPEE1.2-3P</v>
          </cell>
          <cell r="AT5" t="str">
            <v>EM-FCPEE-S1.2-1PX3</v>
          </cell>
          <cell r="AV5" t="str">
            <v>EM-UTP-12P(CAT6)</v>
          </cell>
          <cell r="AX5" t="str">
            <v>EM-AE 0.9-4C</v>
          </cell>
          <cell r="AZ5" t="str">
            <v>EM-HP 0.9-4C</v>
          </cell>
          <cell r="BD5" t="str">
            <v>煙感知器 2種露出型</v>
          </cell>
          <cell r="BF5" t="str">
            <v>特殊 防水型</v>
          </cell>
          <cell r="BH5" t="str">
            <v>6極4芯×1 露出型</v>
          </cell>
          <cell r="BL5" t="str">
            <v>プレート無</v>
          </cell>
          <cell r="BP5" t="str">
            <v>壁付、防雨型</v>
          </cell>
          <cell r="BV5" t="str">
            <v>22-22-14</v>
          </cell>
          <cell r="BX5" t="str">
            <v>ZM-200A</v>
          </cell>
          <cell r="BZ5" t="str">
            <v>ﾗｯｸW=500床</v>
          </cell>
          <cell r="CB5" t="str">
            <v>CV14-3C</v>
          </cell>
          <cell r="CD5" t="str">
            <v>1BL</v>
          </cell>
          <cell r="CH5" t="str">
            <v>CV 2.0゜-1C</v>
          </cell>
          <cell r="CI5" t="str">
            <v>CVV 1.25゜-2C</v>
          </cell>
        </row>
        <row r="6">
          <cell r="B6" t="str">
            <v>露出塗無</v>
          </cell>
          <cell r="D6" t="str">
            <v>(E31)</v>
          </cell>
          <cell r="F6" t="str">
            <v>(PF22)</v>
          </cell>
          <cell r="J6" t="str">
            <v>(PEG28)</v>
          </cell>
          <cell r="L6" t="str">
            <v>O.B　 119X44</v>
          </cell>
          <cell r="N6" t="str">
            <v>(E31) 1方出</v>
          </cell>
          <cell r="P6" t="str">
            <v>(E31) 1ｹ用 1方出</v>
          </cell>
          <cell r="R6" t="str">
            <v>P.B250X250X100</v>
          </cell>
          <cell r="T6" t="str">
            <v>防水</v>
          </cell>
          <cell r="V6" t="str">
            <v>EM-IE 2.6</v>
          </cell>
          <cell r="AD6" t="str">
            <v>EM-CE 8゜-3C</v>
          </cell>
          <cell r="AF6" t="str">
            <v>EM-CET  60゜</v>
          </cell>
          <cell r="AH6" t="str">
            <v>FP-C 2.6-1C</v>
          </cell>
          <cell r="AJ6" t="str">
            <v>FP1.2  -7C</v>
          </cell>
          <cell r="AL6" t="str">
            <v>6KV EM-CET 60゜</v>
          </cell>
          <cell r="AN6" t="str">
            <v>EM-CEE 1.25゜-4C</v>
          </cell>
          <cell r="AP6" t="str">
            <v>EM-CEE-S 1.25゜-4C</v>
          </cell>
          <cell r="AR6" t="str">
            <v>EM-FCPEE1.2-5P</v>
          </cell>
          <cell r="AV6" t="str">
            <v>EM-UTP-16P(CAT6)</v>
          </cell>
          <cell r="AX6" t="str">
            <v>EM-AE 0.9-3Ｐ</v>
          </cell>
          <cell r="AZ6" t="str">
            <v>EM-HP 0.9-5C</v>
          </cell>
          <cell r="BD6" t="str">
            <v>煙感知器 3種埋込型</v>
          </cell>
          <cell r="BF6" t="str">
            <v>1種</v>
          </cell>
          <cell r="BH6" t="str">
            <v>6極4芯×1 床付型</v>
          </cell>
          <cell r="BL6" t="str">
            <v>床付型</v>
          </cell>
          <cell r="BP6" t="str">
            <v>直付</v>
          </cell>
          <cell r="BV6" t="str">
            <v>22-22-22</v>
          </cell>
          <cell r="BX6" t="str">
            <v>ZM-300A</v>
          </cell>
          <cell r="BZ6" t="str">
            <v>ﾗｯｸW=300壁</v>
          </cell>
          <cell r="CB6" t="str">
            <v>CV8-3C</v>
          </cell>
          <cell r="CD6" t="str">
            <v>2BL</v>
          </cell>
          <cell r="CH6" t="str">
            <v>CV 3.5゜-1C</v>
          </cell>
          <cell r="CI6" t="str">
            <v>CVV 1.25゜-3C</v>
          </cell>
        </row>
        <row r="7">
          <cell r="B7" t="str">
            <v>地中</v>
          </cell>
          <cell r="D7" t="str">
            <v>(E39)</v>
          </cell>
          <cell r="F7" t="str">
            <v>(PF28)</v>
          </cell>
          <cell r="H7" t="str">
            <v>ﾚｰｽｳｪｲ</v>
          </cell>
          <cell r="J7" t="str">
            <v>(PEG36)</v>
          </cell>
          <cell r="L7" t="str">
            <v>O.B　 119X54</v>
          </cell>
          <cell r="N7" t="str">
            <v>(E39) 1方出</v>
          </cell>
          <cell r="R7" t="str">
            <v>P.B300X300X100</v>
          </cell>
          <cell r="T7" t="str">
            <v>(WP)SUS</v>
          </cell>
          <cell r="AB7" t="str">
            <v>EM-EEF 1.6-3C</v>
          </cell>
          <cell r="AD7" t="str">
            <v>EM-CE 14゜-3C</v>
          </cell>
          <cell r="AF7" t="str">
            <v>EM-CET  100゜</v>
          </cell>
          <cell r="AH7" t="str">
            <v>FP-C 2.0゜-1C</v>
          </cell>
          <cell r="AJ7" t="str">
            <v>FP1.2  -8C</v>
          </cell>
          <cell r="AL7" t="str">
            <v>6KV EM-CET 100゜</v>
          </cell>
          <cell r="AN7" t="str">
            <v>EM-CEE 1.25゜-5C</v>
          </cell>
          <cell r="AP7" t="str">
            <v>EM-CEE-S 1.25゜-5C</v>
          </cell>
          <cell r="AR7" t="str">
            <v>EM-FCPEE1.2-7P</v>
          </cell>
          <cell r="AT7" t="str">
            <v>EM-CPEE-S 1.2-5P</v>
          </cell>
          <cell r="AV7" t="str">
            <v>EM-UTP-24P(CAT6)</v>
          </cell>
          <cell r="AX7" t="str">
            <v>EM-AE 0.9-5Ｐ</v>
          </cell>
          <cell r="AZ7" t="str">
            <v>EM-HP 0.9-6C</v>
          </cell>
          <cell r="BF7" t="str">
            <v>特殊</v>
          </cell>
          <cell r="BH7" t="str">
            <v>端子盤</v>
          </cell>
          <cell r="BV7" t="str">
            <v>38-38-14</v>
          </cell>
          <cell r="BX7" t="str">
            <v>ZM-400A</v>
          </cell>
          <cell r="BZ7" t="str">
            <v>(E51)</v>
          </cell>
          <cell r="CB7" t="str">
            <v>CV5.5-2C</v>
          </cell>
          <cell r="CD7" t="str">
            <v>1CL'</v>
          </cell>
          <cell r="CH7" t="str">
            <v>CV 5.5゜-1C</v>
          </cell>
          <cell r="CI7" t="str">
            <v>CVV 1.25゜-4C</v>
          </cell>
        </row>
        <row r="8">
          <cell r="B8" t="str">
            <v>屋内ﾗｯｸ上</v>
          </cell>
          <cell r="D8" t="str">
            <v>(E51)</v>
          </cell>
          <cell r="F8" t="str">
            <v>(PF36)</v>
          </cell>
          <cell r="H8" t="str">
            <v>(MM2)</v>
          </cell>
          <cell r="J8" t="str">
            <v>(PEG42)</v>
          </cell>
          <cell r="L8" t="str">
            <v>O.B　 8角X75</v>
          </cell>
          <cell r="N8" t="str">
            <v>(E51) 1方出</v>
          </cell>
          <cell r="P8" t="str">
            <v>(E19) 1ｹ用 2方出</v>
          </cell>
          <cell r="R8" t="str">
            <v>P.B400X400X100</v>
          </cell>
          <cell r="T8" t="str">
            <v>防水SUS</v>
          </cell>
          <cell r="V8" t="str">
            <v>EM-IE 1.25゜</v>
          </cell>
          <cell r="AB8" t="str">
            <v>EM-EEF 2.0-3C</v>
          </cell>
          <cell r="AD8" t="str">
            <v>EM-CE 22゜-3C</v>
          </cell>
          <cell r="AF8" t="str">
            <v>EM-CET  150゜</v>
          </cell>
          <cell r="AH8" t="str">
            <v>FP-C 3.5゜-1C</v>
          </cell>
          <cell r="AJ8" t="str">
            <v>FP1.2  -10C</v>
          </cell>
          <cell r="AL8" t="str">
            <v>6KV EM-CET 150゜</v>
          </cell>
          <cell r="AN8" t="str">
            <v>EM-CEE 1.25゜-6C</v>
          </cell>
          <cell r="AP8" t="str">
            <v>EM-CEE-S 1.25゜-6C</v>
          </cell>
          <cell r="AR8" t="str">
            <v>EM-FCPEE1.2-10P</v>
          </cell>
          <cell r="AT8" t="str">
            <v>EM-CPEE-S 1.2-15P</v>
          </cell>
          <cell r="AX8" t="str">
            <v>EM-AE 0.9-7Ｐ</v>
          </cell>
          <cell r="AZ8" t="str">
            <v>EM-HP 0.9-3Ｐ</v>
          </cell>
          <cell r="BD8" t="str">
            <v>火災受信機</v>
          </cell>
          <cell r="BF8" t="str">
            <v>2種 埋込型</v>
          </cell>
          <cell r="BV8" t="str">
            <v>38-38-38</v>
          </cell>
          <cell r="BX8" t="str">
            <v>ZM-500A</v>
          </cell>
          <cell r="CB8" t="str">
            <v>RN8-3C</v>
          </cell>
          <cell r="CD8" t="str">
            <v>1CL''</v>
          </cell>
          <cell r="CH8" t="str">
            <v>CV 8.0゜-1C</v>
          </cell>
          <cell r="CI8" t="str">
            <v>CVV 1.25゜-5C</v>
          </cell>
        </row>
        <row r="9">
          <cell r="B9" t="str">
            <v>屋外ﾗｯｸ上</v>
          </cell>
          <cell r="D9" t="str">
            <v>(E63)</v>
          </cell>
          <cell r="F9" t="str">
            <v>(PF42)</v>
          </cell>
          <cell r="H9" t="str">
            <v>40×30</v>
          </cell>
          <cell r="J9" t="str">
            <v>(PEG54)</v>
          </cell>
          <cell r="L9" t="str">
            <v>金属製</v>
          </cell>
          <cell r="P9" t="str">
            <v>(E25) 1ｹ用 2方出</v>
          </cell>
          <cell r="R9" t="str">
            <v>P.B500X500X100</v>
          </cell>
          <cell r="V9" t="str">
            <v>EM-IE 2゜</v>
          </cell>
          <cell r="AB9" t="str">
            <v>EM-EEF 2.6-3C</v>
          </cell>
          <cell r="AD9" t="str">
            <v>EM-CE 38゜-3C</v>
          </cell>
          <cell r="AF9" t="str">
            <v>EM-CET  200゜</v>
          </cell>
          <cell r="AH9" t="str">
            <v>FP-C 5.5゜-1C</v>
          </cell>
          <cell r="AJ9" t="str">
            <v>FP1.2  -12C</v>
          </cell>
          <cell r="AL9" t="str">
            <v>6KV EM-CET 200゜</v>
          </cell>
          <cell r="AN9" t="str">
            <v>EM-CEE 1.25゜-7C</v>
          </cell>
          <cell r="AP9" t="str">
            <v>EM-CEE-S 1.25゜-7C</v>
          </cell>
          <cell r="AR9" t="str">
            <v>EM-FCPEE1.2-15P</v>
          </cell>
          <cell r="AT9" t="str">
            <v>EM-CPEE-S 1.2-50P</v>
          </cell>
          <cell r="AV9" t="str">
            <v>EM-UTP-4P(CAT5)</v>
          </cell>
          <cell r="AX9" t="str">
            <v>EM-AE 0.9-10Ｐ</v>
          </cell>
          <cell r="AZ9" t="str">
            <v>EM-HP 0.9-5Ｐ</v>
          </cell>
          <cell r="BD9" t="str">
            <v>連動制御盤</v>
          </cell>
          <cell r="BF9" t="str">
            <v>2種 点検箱付</v>
          </cell>
          <cell r="BH9" t="str">
            <v>情報用ﾓｼﾞｭﾗｰｼﾞｬｯｸ</v>
          </cell>
          <cell r="BV9" t="str">
            <v>60-60-14</v>
          </cell>
          <cell r="BX9" t="str">
            <v>ZM-600A</v>
          </cell>
          <cell r="CB9" t="str">
            <v>RN14-3C</v>
          </cell>
          <cell r="CD9" t="str">
            <v>1CL'''</v>
          </cell>
          <cell r="CH9" t="str">
            <v>CV 14゜-1C</v>
          </cell>
          <cell r="CI9" t="str">
            <v>CVV 1.25゜-6C</v>
          </cell>
        </row>
        <row r="10">
          <cell r="B10" t="str">
            <v>別途管内</v>
          </cell>
          <cell r="D10" t="str">
            <v>(E75)</v>
          </cell>
          <cell r="F10" t="str">
            <v>(PF54)</v>
          </cell>
          <cell r="H10" t="str">
            <v>40×45</v>
          </cell>
          <cell r="J10" t="str">
            <v>(PEG70)</v>
          </cell>
          <cell r="L10" t="str">
            <v>樹脂製</v>
          </cell>
          <cell r="N10" t="str">
            <v>(E19) 2方出</v>
          </cell>
          <cell r="P10" t="str">
            <v>(E31) 1ｹ用 2方出</v>
          </cell>
          <cell r="R10" t="str">
            <v>P.B600X600X100</v>
          </cell>
          <cell r="V10" t="str">
            <v>EM-IE 3.5゜</v>
          </cell>
          <cell r="AD10" t="str">
            <v>EM-CE 60゜-3C</v>
          </cell>
          <cell r="AF10" t="str">
            <v>EM-CET  250゜</v>
          </cell>
          <cell r="AH10" t="str">
            <v>FP-C 8.0゜-1C</v>
          </cell>
          <cell r="AJ10" t="str">
            <v>FP1.2  -15C</v>
          </cell>
          <cell r="AL10" t="str">
            <v>6KV EM-CET 250゜</v>
          </cell>
          <cell r="AN10" t="str">
            <v>EM-CEE 1.25゜-8C</v>
          </cell>
          <cell r="AP10" t="str">
            <v>EM-CEE-S 1.25゜-8C</v>
          </cell>
          <cell r="AR10" t="str">
            <v>EM-FCPEE1.2-20P</v>
          </cell>
          <cell r="AV10" t="str">
            <v>EM-UTP-8P(CAT5)</v>
          </cell>
          <cell r="AX10" t="str">
            <v>EM-AE 0..9-15Ｐ</v>
          </cell>
          <cell r="AZ10" t="str">
            <v>EM-HP 0.9-7Ｐ</v>
          </cell>
          <cell r="BD10" t="str">
            <v>副受信機</v>
          </cell>
          <cell r="BF10" t="str">
            <v>3種 露出型</v>
          </cell>
          <cell r="BH10" t="str">
            <v>8極8芯×1(CAT6) 埋込型</v>
          </cell>
          <cell r="BL10" t="str">
            <v>1AT</v>
          </cell>
          <cell r="BV10" t="str">
            <v>60-60-22</v>
          </cell>
          <cell r="CB10" t="str">
            <v>RN22-3C</v>
          </cell>
          <cell r="CD10" t="str">
            <v>1DL</v>
          </cell>
          <cell r="CH10" t="str">
            <v>CV 22゜-1C</v>
          </cell>
          <cell r="CI10" t="str">
            <v>CVV 1.25゜-7C</v>
          </cell>
        </row>
        <row r="11">
          <cell r="B11" t="str">
            <v>既設管内</v>
          </cell>
          <cell r="D11" t="str">
            <v>(E75)</v>
          </cell>
          <cell r="F11" t="str">
            <v>(PF70)</v>
          </cell>
          <cell r="J11" t="str">
            <v>(PEG82)</v>
          </cell>
          <cell r="N11" t="str">
            <v>(E25) 2方出</v>
          </cell>
          <cell r="R11" t="str">
            <v>P.B200X200X200</v>
          </cell>
          <cell r="V11" t="str">
            <v>EM-IE 5.5゜</v>
          </cell>
          <cell r="AB11" t="str">
            <v>EM-EEF 1.6-4C</v>
          </cell>
          <cell r="AD11" t="str">
            <v>EM-CE 100゜-3C</v>
          </cell>
          <cell r="AF11" t="str">
            <v>EM-CET  325゜</v>
          </cell>
          <cell r="AH11" t="str">
            <v>FP-C 14゜-1C</v>
          </cell>
          <cell r="AJ11" t="str">
            <v>FP1.2  -20C</v>
          </cell>
          <cell r="AL11" t="str">
            <v>6KV EM-CET 325゜</v>
          </cell>
          <cell r="AN11" t="str">
            <v>EM-CEE 1.25゜-10C</v>
          </cell>
          <cell r="AP11" t="str">
            <v>EM-CEE-S 1.25゜-10C</v>
          </cell>
          <cell r="AR11" t="str">
            <v>EM-FCPEE1.2-25P</v>
          </cell>
          <cell r="AV11" t="str">
            <v>EM-UTP-12P(CAT5)</v>
          </cell>
          <cell r="AX11" t="str">
            <v>EM-AE 0.9-20Ｐ</v>
          </cell>
          <cell r="AZ11" t="str">
            <v>EM-HP 0.9-10Ｐ</v>
          </cell>
          <cell r="BD11" t="str">
            <v>複合防災盤</v>
          </cell>
          <cell r="BF11" t="str">
            <v>3種 埋込型</v>
          </cell>
          <cell r="BH11" t="str">
            <v>8極8芯×1(CAT6) 露出型</v>
          </cell>
          <cell r="BL11" t="str">
            <v>2AT</v>
          </cell>
          <cell r="BV11" t="str">
            <v>60-60-60</v>
          </cell>
          <cell r="CB11" t="str">
            <v>RN30-3C</v>
          </cell>
          <cell r="CD11" t="str">
            <v>1EL</v>
          </cell>
          <cell r="CH11" t="str">
            <v>CV 38゜-1C</v>
          </cell>
          <cell r="CI11" t="str">
            <v>CVV 1.25゜-8C</v>
          </cell>
        </row>
        <row r="12">
          <cell r="B12" t="str">
            <v>F2管内</v>
          </cell>
          <cell r="F12" t="str">
            <v>(PF82)</v>
          </cell>
          <cell r="J12" t="str">
            <v>(PEG92)</v>
          </cell>
          <cell r="L12" t="str">
            <v>ｺﾝｸﾘｰﾄﾎﾞｯｸｽ</v>
          </cell>
          <cell r="N12" t="str">
            <v>(E31) 2方出</v>
          </cell>
          <cell r="P12" t="str">
            <v>(E19) 2ｹ用 1方出</v>
          </cell>
          <cell r="R12" t="str">
            <v>P.B250X250X200</v>
          </cell>
          <cell r="V12" t="str">
            <v>EM-IE 8゜</v>
          </cell>
          <cell r="AB12" t="str">
            <v>EM-EEF 2.0-4C</v>
          </cell>
          <cell r="AD12" t="str">
            <v>EM-CE 150゜-3C</v>
          </cell>
          <cell r="AH12" t="str">
            <v>FP-C 22゜-1C</v>
          </cell>
          <cell r="AJ12" t="str">
            <v>FP1.2  -30C</v>
          </cell>
          <cell r="AL12" t="str">
            <v>6KV EM-CE -1C高圧ｹｰﾌﾞﾙ</v>
          </cell>
          <cell r="AN12" t="str">
            <v>EM-CEE 1.25゜-12C</v>
          </cell>
          <cell r="AP12" t="str">
            <v>EM-CEE-S 1.25゜-12C</v>
          </cell>
          <cell r="AR12" t="str">
            <v>EM-FCPEE1.2-30P</v>
          </cell>
          <cell r="AV12" t="str">
            <v>EM-UTP-16P(CAT5)</v>
          </cell>
          <cell r="AZ12" t="str">
            <v>EM-HP 0.9-15Ｐ</v>
          </cell>
          <cell r="BD12" t="str">
            <v>表示器</v>
          </cell>
          <cell r="BF12" t="str">
            <v>2,3種2信号 露出型</v>
          </cell>
          <cell r="BH12" t="str">
            <v>8極8芯×1(CAT6) 床付型</v>
          </cell>
          <cell r="BL12" t="str">
            <v>3AT</v>
          </cell>
          <cell r="BV12" t="str">
            <v>150-150-38</v>
          </cell>
          <cell r="CB12" t="str">
            <v>RN150-3C</v>
          </cell>
          <cell r="CD12" t="str">
            <v>1AP</v>
          </cell>
          <cell r="CH12" t="str">
            <v>CV 60゜-1C</v>
          </cell>
          <cell r="CI12" t="str">
            <v>CVV 1.25゜-10C</v>
          </cell>
        </row>
        <row r="13">
          <cell r="B13" t="str">
            <v>管内</v>
          </cell>
          <cell r="D13" t="str">
            <v>厚鋼電線管</v>
          </cell>
          <cell r="F13" t="str">
            <v>(PF92)</v>
          </cell>
          <cell r="J13" t="str">
            <v>(PEG104)</v>
          </cell>
          <cell r="L13" t="str">
            <v>Ｃ.B　 102X44</v>
          </cell>
          <cell r="N13" t="str">
            <v>(E39) 2方出</v>
          </cell>
          <cell r="P13" t="str">
            <v>(E25) 2ｹ用 1方出</v>
          </cell>
          <cell r="R13" t="str">
            <v>P.B300X300X200</v>
          </cell>
          <cell r="T13" t="str">
            <v/>
          </cell>
          <cell r="V13" t="str">
            <v>EM-IE 14゜</v>
          </cell>
          <cell r="AB13" t="str">
            <v>EM-EEF 2.6-4C</v>
          </cell>
          <cell r="AD13" t="str">
            <v>EM-CE 200゜-3C</v>
          </cell>
          <cell r="AF13" t="str">
            <v>EM-CED 14゜</v>
          </cell>
          <cell r="AH13" t="str">
            <v>FP-C 38゜-1C</v>
          </cell>
          <cell r="AJ13" t="str">
            <v xml:space="preserve">FP1.6 </v>
          </cell>
          <cell r="AL13" t="str">
            <v>6KV EM-CE 8.0゜-1C</v>
          </cell>
          <cell r="AN13" t="str">
            <v>EM-CEE 1.25゜-15C</v>
          </cell>
          <cell r="AP13" t="str">
            <v>EM-CEE-S 1.25゜-15C</v>
          </cell>
          <cell r="AR13" t="str">
            <v>EM-FCPEE1.2-50P</v>
          </cell>
          <cell r="AV13" t="str">
            <v>EM-UTP-24P(CAT5)</v>
          </cell>
          <cell r="AX13" t="str">
            <v>EM-AE 1.2-2C</v>
          </cell>
          <cell r="AZ13" t="str">
            <v>EM-HP 0.9-20Ｐ</v>
          </cell>
          <cell r="BF13" t="str">
            <v>2,3種2信号式 埋込型</v>
          </cell>
          <cell r="BH13" t="str">
            <v>8極8芯×2(CAT6) 埋込型</v>
          </cell>
          <cell r="BL13" t="str">
            <v>4AT</v>
          </cell>
          <cell r="BV13" t="str">
            <v>150-150-60</v>
          </cell>
          <cell r="CB13" t="str">
            <v>RN38-3C</v>
          </cell>
          <cell r="CD13" t="str">
            <v>1BP</v>
          </cell>
          <cell r="CH13" t="str">
            <v>CV 100゜-1C</v>
          </cell>
          <cell r="CI13" t="str">
            <v>CVV 1.25゜-12C</v>
          </cell>
        </row>
        <row r="14">
          <cell r="B14" t="str">
            <v>ＰＦ管内</v>
          </cell>
          <cell r="D14" t="str">
            <v>(G16)</v>
          </cell>
          <cell r="F14" t="str">
            <v>(PF92)</v>
          </cell>
          <cell r="L14" t="str">
            <v>Ｃ.B　 102X54</v>
          </cell>
          <cell r="N14" t="str">
            <v>(E51) 2方出</v>
          </cell>
          <cell r="P14" t="str">
            <v>(E31) 2ｹ用 1方出</v>
          </cell>
          <cell r="R14" t="str">
            <v>P.B400X400X200</v>
          </cell>
          <cell r="T14" t="str">
            <v/>
          </cell>
          <cell r="V14" t="str">
            <v>EM-IE 22゜</v>
          </cell>
          <cell r="AD14" t="str">
            <v>EM-CE 250゜-3C</v>
          </cell>
          <cell r="AF14" t="str">
            <v>EM-CED 22゜</v>
          </cell>
          <cell r="AH14" t="str">
            <v>FP-C 60゜-1C</v>
          </cell>
          <cell r="AJ14" t="str">
            <v>FP1.6 -5C</v>
          </cell>
          <cell r="AL14" t="str">
            <v>6KV EM-CE 14゜-1C</v>
          </cell>
          <cell r="AN14" t="str">
            <v>EM-CEE 1.25゜-20C</v>
          </cell>
          <cell r="AP14" t="str">
            <v>EM-CEE-S 1.25゜-20C</v>
          </cell>
          <cell r="AR14" t="str">
            <v>EM-FCPEE1.2-75P</v>
          </cell>
          <cell r="AX14" t="str">
            <v>EM-AE 1.2-3C</v>
          </cell>
          <cell r="AZ14" t="str">
            <v>EM-HP 0.9-30Ｐ</v>
          </cell>
          <cell r="BF14" t="str">
            <v>発信器，表示灯，ﾍﾞﾙ 露出型</v>
          </cell>
          <cell r="BH14" t="str">
            <v>8極8芯×2(CAT6) 露出型</v>
          </cell>
          <cell r="BL14" t="str">
            <v>1BT</v>
          </cell>
          <cell r="BV14" t="str">
            <v>150-150-100</v>
          </cell>
          <cell r="CB14" t="str">
            <v>EM-CE8-3C</v>
          </cell>
          <cell r="CD14" t="str">
            <v>LA-1</v>
          </cell>
          <cell r="CH14" t="str">
            <v>CV 150゜-1C</v>
          </cell>
          <cell r="CI14" t="str">
            <v>CVV 1.25゜-15C</v>
          </cell>
        </row>
        <row r="15">
          <cell r="B15" t="str">
            <v>FEP管内</v>
          </cell>
          <cell r="D15" t="str">
            <v>(G22)</v>
          </cell>
          <cell r="J15" t="str">
            <v>FEP管</v>
          </cell>
          <cell r="L15" t="str">
            <v>Ｃ.B　 119X44</v>
          </cell>
          <cell r="R15" t="str">
            <v>P.B500X500X200</v>
          </cell>
          <cell r="T15" t="str">
            <v/>
          </cell>
          <cell r="V15" t="str">
            <v>EM-IE 38゜</v>
          </cell>
          <cell r="AB15" t="str">
            <v>EM-EEF 1.6-2C×2</v>
          </cell>
          <cell r="AD15" t="str">
            <v>EM-CE 325゜-3C</v>
          </cell>
          <cell r="AF15" t="str">
            <v>EM-CED 38゜</v>
          </cell>
          <cell r="AH15" t="str">
            <v>FP-C 100゜-1C</v>
          </cell>
          <cell r="AJ15" t="str">
            <v>FP1.6 -6C</v>
          </cell>
          <cell r="AL15" t="str">
            <v>6KV EM-CE 22゜-1C</v>
          </cell>
          <cell r="AN15" t="str">
            <v>EM-CEE 1.25゜-30C</v>
          </cell>
          <cell r="AP15" t="str">
            <v>EM-CEE-S 1.25゜-30C</v>
          </cell>
          <cell r="AR15" t="str">
            <v>EM-FCPEE1.2-100P</v>
          </cell>
          <cell r="AV15" t="str">
            <v>EM-UTP-4P</v>
          </cell>
          <cell r="AX15" t="str">
            <v>EM-AE 1.2-4C</v>
          </cell>
          <cell r="AZ15" t="str">
            <v>EM-HP 0.9-50Ｐ</v>
          </cell>
          <cell r="BD15" t="str">
            <v>差動式分布型感知器</v>
          </cell>
          <cell r="BF15" t="str">
            <v>発信器，表示灯</v>
          </cell>
          <cell r="BH15" t="str">
            <v>8極8芯×2(CAT6) 床付型</v>
          </cell>
          <cell r="BL15" t="str">
            <v>2BT</v>
          </cell>
          <cell r="CD15" t="str">
            <v>LA-2</v>
          </cell>
          <cell r="CH15" t="str">
            <v>CV 200゜-1C</v>
          </cell>
          <cell r="CI15" t="str">
            <v>CVV 1.25゜-20C</v>
          </cell>
        </row>
        <row r="16">
          <cell r="B16" t="str">
            <v>ころがし</v>
          </cell>
          <cell r="D16" t="str">
            <v>(G28)</v>
          </cell>
          <cell r="F16" t="str">
            <v>CD管</v>
          </cell>
          <cell r="J16" t="str">
            <v>(FEP30)</v>
          </cell>
          <cell r="L16" t="str">
            <v>Ｃ.B　 119X54</v>
          </cell>
          <cell r="N16" t="str">
            <v>(E19) 3方出</v>
          </cell>
          <cell r="P16" t="str">
            <v>(E19) 2ｹ用 2方出</v>
          </cell>
          <cell r="R16" t="str">
            <v>P.B600X600X200</v>
          </cell>
          <cell r="V16" t="str">
            <v>EM-IE 60゜</v>
          </cell>
          <cell r="AB16" t="str">
            <v>EM-EEF 1.6-2C+3C</v>
          </cell>
          <cell r="AF16" t="str">
            <v>EM-CED 60゜</v>
          </cell>
          <cell r="AH16" t="str">
            <v>FP-C 150゜-1C</v>
          </cell>
          <cell r="AJ16" t="str">
            <v>FP1.6 -7C</v>
          </cell>
          <cell r="AL16" t="str">
            <v>6KV EM-CE 38゜-1C</v>
          </cell>
          <cell r="AV16" t="str">
            <v>EM-UTP-8P</v>
          </cell>
          <cell r="AX16" t="str">
            <v>EM-AE 1.2-3Ｐ</v>
          </cell>
          <cell r="AZ16" t="str">
            <v>EM-HP 0.9-60Ｐ</v>
          </cell>
          <cell r="BD16" t="str">
            <v>単独総合盤</v>
          </cell>
          <cell r="BF16" t="str">
            <v>丸型 24V LED</v>
          </cell>
          <cell r="BL16" t="str">
            <v>3BT</v>
          </cell>
          <cell r="BX16" t="str">
            <v>Z35-200A</v>
          </cell>
          <cell r="CB16" t="str">
            <v>IV5.5×3</v>
          </cell>
          <cell r="CD16" t="str">
            <v>1AL</v>
          </cell>
          <cell r="CH16" t="str">
            <v>CV 250゜-1C</v>
          </cell>
          <cell r="CI16" t="str">
            <v>CVV 1.25゜-30C</v>
          </cell>
        </row>
        <row r="17">
          <cell r="B17" t="str">
            <v>ﾋﾟｯﾄ内</v>
          </cell>
          <cell r="D17" t="str">
            <v>(G36)</v>
          </cell>
          <cell r="F17" t="str">
            <v>(CD14)</v>
          </cell>
          <cell r="J17" t="str">
            <v>(FEP40)</v>
          </cell>
          <cell r="L17" t="str">
            <v>Ｃ.B　 8角X75</v>
          </cell>
          <cell r="N17" t="str">
            <v>(E25) 3方出</v>
          </cell>
          <cell r="P17" t="str">
            <v>(E25) 2ｹ用 2方出</v>
          </cell>
          <cell r="R17" t="str">
            <v>P.B300X300X300</v>
          </cell>
          <cell r="V17" t="str">
            <v>EM-IE 100゜</v>
          </cell>
          <cell r="AB17" t="str">
            <v>EM-EEF 1.6-3C×2</v>
          </cell>
          <cell r="AD17" t="str">
            <v>EM-CE 2゜-4C</v>
          </cell>
          <cell r="AF17" t="str">
            <v>EM-CED 100゜</v>
          </cell>
          <cell r="AH17" t="str">
            <v>FP-C 200゜-1C</v>
          </cell>
          <cell r="AJ17" t="str">
            <v>FP1.6 -8C</v>
          </cell>
          <cell r="AL17" t="str">
            <v>6KV EM-CE 60゜-1C</v>
          </cell>
          <cell r="AN17" t="str">
            <v>EM-CEE 2゜-1C</v>
          </cell>
          <cell r="AP17" t="str">
            <v>EM-CEE-S 2゜-1C</v>
          </cell>
          <cell r="AV17" t="str">
            <v>EM-UTP-12P</v>
          </cell>
          <cell r="AX17" t="str">
            <v>EM-AE 1.2-5Ｐ</v>
          </cell>
          <cell r="AZ17" t="str">
            <v>EM-HP 0.9-80Ｐ</v>
          </cell>
          <cell r="BD17" t="str">
            <v>総合盤（消火栓組込）</v>
          </cell>
          <cell r="BF17" t="str">
            <v>鐘径150mm 24V 15mA</v>
          </cell>
          <cell r="BH17" t="str">
            <v>スピーカーA</v>
          </cell>
          <cell r="BL17" t="str">
            <v>4BT</v>
          </cell>
          <cell r="BX17" t="str">
            <v>Z35-300A</v>
          </cell>
          <cell r="CB17" t="str">
            <v>IV14×3</v>
          </cell>
          <cell r="CD17" t="str">
            <v>2AL</v>
          </cell>
          <cell r="CH17" t="str">
            <v>CV 325゜-1C</v>
          </cell>
        </row>
        <row r="18">
          <cell r="B18" t="str">
            <v>RC部分</v>
          </cell>
          <cell r="D18" t="str">
            <v>(G42)</v>
          </cell>
          <cell r="F18" t="str">
            <v>(CD16)</v>
          </cell>
          <cell r="J18" t="str">
            <v>(FEP50)</v>
          </cell>
          <cell r="L18" t="str">
            <v xml:space="preserve">Ｃ.B　 </v>
          </cell>
          <cell r="N18" t="str">
            <v>(E31) 3方出</v>
          </cell>
          <cell r="P18" t="str">
            <v>(E31) 2ｹ用 2方出</v>
          </cell>
          <cell r="R18" t="str">
            <v>P.B400X400X300</v>
          </cell>
          <cell r="V18" t="str">
            <v>EM-IE 150゜</v>
          </cell>
          <cell r="AB18" t="str">
            <v>EM-EEF 1.6-2C×2+3C</v>
          </cell>
          <cell r="AD18" t="str">
            <v>EM-CE 3.5゜-4C</v>
          </cell>
          <cell r="AF18" t="str">
            <v>EM-CED 150゜</v>
          </cell>
          <cell r="AH18" t="str">
            <v>FP-C 250゜-1C</v>
          </cell>
          <cell r="AJ18" t="str">
            <v>FP1.6 -10C</v>
          </cell>
          <cell r="AL18" t="str">
            <v>6KV EM-CE 100゜-1C</v>
          </cell>
          <cell r="AN18" t="str">
            <v>EM-CEE 2゜-2C</v>
          </cell>
          <cell r="AP18" t="str">
            <v>EM-CEE-S 2゜-2C</v>
          </cell>
          <cell r="AV18" t="str">
            <v>EM-UTP-16P</v>
          </cell>
          <cell r="AX18" t="str">
            <v>EM-AE 1.2-7Ｐ</v>
          </cell>
          <cell r="AZ18" t="str">
            <v>EM-HP 0.9-100Ｐ</v>
          </cell>
          <cell r="BD18" t="str">
            <v>発信機</v>
          </cell>
          <cell r="BF18" t="str">
            <v>ﾗｯﾁ式</v>
          </cell>
          <cell r="BH18" t="str">
            <v>スピーカーB</v>
          </cell>
          <cell r="BL18" t="str">
            <v>1CT</v>
          </cell>
          <cell r="BX18" t="str">
            <v>Z35-500A</v>
          </cell>
          <cell r="CB18" t="str">
            <v>IV8×3</v>
          </cell>
          <cell r="CD18" t="str">
            <v>3AL</v>
          </cell>
          <cell r="CH18" t="str">
            <v>CV -2C</v>
          </cell>
        </row>
        <row r="19">
          <cell r="B19" t="str">
            <v>木造部分</v>
          </cell>
          <cell r="D19" t="str">
            <v>(G54)</v>
          </cell>
          <cell r="F19" t="str">
            <v>(CD22)</v>
          </cell>
          <cell r="J19" t="str">
            <v>(FEP65)</v>
          </cell>
          <cell r="N19" t="str">
            <v>(E39) 3方出</v>
          </cell>
          <cell r="R19" t="str">
            <v>P.B500X500X300</v>
          </cell>
          <cell r="V19" t="str">
            <v>EM-IE 200゜</v>
          </cell>
          <cell r="AB19" t="str">
            <v>EM-EEF 1.6-3C×2+2C</v>
          </cell>
          <cell r="AD19" t="str">
            <v>EM-CE 5.5゜-4C</v>
          </cell>
          <cell r="AF19" t="str">
            <v>EM-CED 200゜</v>
          </cell>
          <cell r="AH19" t="str">
            <v>FP-C 325゜-1C</v>
          </cell>
          <cell r="AJ19" t="str">
            <v>FP1.6 -12C</v>
          </cell>
          <cell r="AL19" t="str">
            <v>6KV EM-CE 150゜-1C</v>
          </cell>
          <cell r="AN19" t="str">
            <v>EM-CEE 2゜-3C</v>
          </cell>
          <cell r="AP19" t="str">
            <v>EM-CEE-S 2゜-3C</v>
          </cell>
          <cell r="AV19" t="str">
            <v>EM-UTP-24P</v>
          </cell>
          <cell r="AX19" t="str">
            <v>EM-AE 1.2-10Ｐ</v>
          </cell>
          <cell r="AZ19" t="str">
            <v>EM-HP 1.2-2C</v>
          </cell>
          <cell r="BD19" t="str">
            <v>表示灯</v>
          </cell>
          <cell r="BH19" t="str">
            <v>スピーカーC</v>
          </cell>
          <cell r="BL19" t="str">
            <v>2CT</v>
          </cell>
          <cell r="CD19" t="str">
            <v>4AL</v>
          </cell>
          <cell r="CH19" t="str">
            <v>CV 1.25゜-2C</v>
          </cell>
          <cell r="CI19" t="str">
            <v>CVV 2゜</v>
          </cell>
        </row>
        <row r="20">
          <cell r="B20" t="str">
            <v>ｻﾄﾞﾙ止め</v>
          </cell>
          <cell r="D20" t="str">
            <v>(G70)</v>
          </cell>
          <cell r="F20" t="str">
            <v>(CD28)</v>
          </cell>
          <cell r="J20" t="str">
            <v>(FEP80)</v>
          </cell>
          <cell r="L20" t="str">
            <v>ｽｲｯﾁﾎﾞｯｸｽ</v>
          </cell>
          <cell r="N20" t="str">
            <v>(E51) 3方出</v>
          </cell>
          <cell r="P20" t="str">
            <v>(E19) 3ｹ用 1方出</v>
          </cell>
          <cell r="R20" t="str">
            <v>P.B600X600X300</v>
          </cell>
          <cell r="V20" t="str">
            <v>EM-IE 250゜</v>
          </cell>
          <cell r="AB20" t="str">
            <v>EM-EEF 1.6-3C×3</v>
          </cell>
          <cell r="AD20" t="str">
            <v>EM-CE 8゜-4C</v>
          </cell>
          <cell r="AF20" t="str">
            <v>EM-CED 250゜</v>
          </cell>
          <cell r="AH20" t="str">
            <v>FP-C -2C</v>
          </cell>
          <cell r="AJ20" t="str">
            <v>FP1.6 -15C</v>
          </cell>
          <cell r="AL20" t="str">
            <v>6KV EM-CE 200゜-1C</v>
          </cell>
          <cell r="AN20" t="str">
            <v>EM-CEE 2゜-4C</v>
          </cell>
          <cell r="AP20" t="str">
            <v>EM-CEE-S 2゜-4C</v>
          </cell>
          <cell r="AX20" t="str">
            <v>EM-AE 1.2-15Ｐ</v>
          </cell>
          <cell r="AZ20" t="str">
            <v>EM-HP 1.2-3C</v>
          </cell>
          <cell r="BD20" t="str">
            <v>ベル</v>
          </cell>
          <cell r="BH20" t="str">
            <v>ATT無</v>
          </cell>
          <cell r="BL20" t="str">
            <v>3CT</v>
          </cell>
          <cell r="CD20" t="str">
            <v>1PP</v>
          </cell>
          <cell r="CH20" t="str">
            <v>CV 2゜-2C</v>
          </cell>
          <cell r="CI20" t="str">
            <v>CVV 2゜-1C</v>
          </cell>
        </row>
        <row r="21">
          <cell r="D21" t="str">
            <v>(G82)</v>
          </cell>
          <cell r="F21" t="str">
            <v>(CD36)</v>
          </cell>
          <cell r="J21" t="str">
            <v>(FEP100)</v>
          </cell>
          <cell r="L21" t="str">
            <v>S.B　 1ｹ用</v>
          </cell>
          <cell r="P21" t="str">
            <v>(E25) 3ｹ用 1方出</v>
          </cell>
          <cell r="R21" t="str">
            <v>P.B400X400X400</v>
          </cell>
          <cell r="V21" t="str">
            <v>EM-IE 325゜</v>
          </cell>
          <cell r="AD21" t="str">
            <v>EM-CE 14゜-4C</v>
          </cell>
          <cell r="AF21" t="str">
            <v>EM-CED 325゜</v>
          </cell>
          <cell r="AH21" t="str">
            <v>FP-C 1.6-2C</v>
          </cell>
          <cell r="AJ21" t="str">
            <v>FP1.6 -20C</v>
          </cell>
          <cell r="AL21" t="str">
            <v>6KV EM-CE 250゜-1C</v>
          </cell>
          <cell r="AN21" t="str">
            <v>EM-CEE 2゜-5C</v>
          </cell>
          <cell r="AP21" t="str">
            <v>EM-CEE-S 2゜-5C</v>
          </cell>
          <cell r="AX21" t="str">
            <v>EM-AE 1.2-20Ｐ</v>
          </cell>
          <cell r="AZ21" t="str">
            <v>EM-HP 1.2-4C</v>
          </cell>
          <cell r="BD21" t="str">
            <v>レリーズ</v>
          </cell>
          <cell r="BH21" t="str">
            <v>ATT付</v>
          </cell>
          <cell r="BL21" t="str">
            <v>4CT</v>
          </cell>
          <cell r="CD21" t="str">
            <v>開閉器盤</v>
          </cell>
          <cell r="CH21" t="str">
            <v>CV 3.5゜-2C</v>
          </cell>
          <cell r="CI21" t="str">
            <v>CVV 2゜-2C</v>
          </cell>
        </row>
        <row r="22">
          <cell r="B22" t="str">
            <v>取付</v>
          </cell>
          <cell r="D22" t="str">
            <v>(G92)</v>
          </cell>
          <cell r="F22" t="str">
            <v>(CD42)</v>
          </cell>
          <cell r="J22" t="str">
            <v>(FEP125)</v>
          </cell>
          <cell r="L22" t="str">
            <v>S.B　 2ｹ用</v>
          </cell>
          <cell r="P22" t="str">
            <v>(E31) 3ｹ用 1方出</v>
          </cell>
          <cell r="R22" t="str">
            <v>P.B500X500X400</v>
          </cell>
          <cell r="AD22" t="str">
            <v>EM-CE 22゜-4C</v>
          </cell>
          <cell r="AH22" t="str">
            <v>FP-C 2.0-2C</v>
          </cell>
          <cell r="AJ22" t="str">
            <v>FP1.6 -30C</v>
          </cell>
          <cell r="AL22" t="str">
            <v>6KV EM-CE 325゜-1C</v>
          </cell>
          <cell r="AN22" t="str">
            <v>EM-CEE 2゜-6C</v>
          </cell>
          <cell r="AP22" t="str">
            <v>EM-CEE-S 2゜-6C</v>
          </cell>
          <cell r="AZ22" t="str">
            <v>EM-HP 1.2-5C</v>
          </cell>
          <cell r="BH22" t="str">
            <v>アッテネーター</v>
          </cell>
          <cell r="CD22" t="str">
            <v>MCCB2P50/20</v>
          </cell>
          <cell r="CH22" t="str">
            <v>CV 5.5゜-2C</v>
          </cell>
          <cell r="CI22" t="str">
            <v>CVV 2゜-3C</v>
          </cell>
        </row>
        <row r="23">
          <cell r="B23" t="str">
            <v>天井直付</v>
          </cell>
          <cell r="D23" t="str">
            <v>(G104)</v>
          </cell>
          <cell r="F23" t="str">
            <v>(CD54)</v>
          </cell>
          <cell r="J23" t="str">
            <v>(FEP150)</v>
          </cell>
          <cell r="L23" t="str">
            <v>S.B　 3ｹ用</v>
          </cell>
          <cell r="N23" t="str">
            <v>厚鋼</v>
          </cell>
          <cell r="R23" t="str">
            <v>P.B600X600X400</v>
          </cell>
          <cell r="V23" t="str">
            <v>接地線</v>
          </cell>
          <cell r="AD23" t="str">
            <v>EM-CE 38゜-4C</v>
          </cell>
          <cell r="AF23" t="str">
            <v>EM-CEQ 14゜</v>
          </cell>
          <cell r="AH23" t="str">
            <v>FP-C 2.6-2C</v>
          </cell>
          <cell r="AL23" t="str">
            <v>6KV EM-CE 30゜-1C</v>
          </cell>
          <cell r="AN23" t="str">
            <v>EM-CEE 2゜-7C</v>
          </cell>
          <cell r="AP23" t="str">
            <v>EM-CEE-S 2゜-7C</v>
          </cell>
          <cell r="AZ23" t="str">
            <v>EM-HP 1.2-6C</v>
          </cell>
          <cell r="BH23" t="str">
            <v>1W</v>
          </cell>
          <cell r="CD23" t="str">
            <v>MCCB3P225/150</v>
          </cell>
          <cell r="CH23" t="str">
            <v>CV 8.0゜-2C</v>
          </cell>
          <cell r="CI23" t="str">
            <v>CVV 2゜-4C</v>
          </cell>
        </row>
        <row r="24">
          <cell r="B24" t="str">
            <v>壁付</v>
          </cell>
          <cell r="F24" t="str">
            <v>(CD70)</v>
          </cell>
          <cell r="J24" t="str">
            <v>(FEP200)</v>
          </cell>
          <cell r="L24" t="str">
            <v>S.B　 4ｹ用</v>
          </cell>
          <cell r="N24" t="str">
            <v>(G16) 1方出</v>
          </cell>
          <cell r="V24" t="str">
            <v>E 1.2</v>
          </cell>
          <cell r="AD24" t="str">
            <v>EM-CE 60゜-4C</v>
          </cell>
          <cell r="AF24" t="str">
            <v>EM-CEQ 22゜</v>
          </cell>
          <cell r="AH24" t="str">
            <v>FP-C 2.0゜-2C</v>
          </cell>
          <cell r="AL24" t="str">
            <v>6KV EM-CE 50゜-1C</v>
          </cell>
          <cell r="AN24" t="str">
            <v>EM-CEE 2゜-8C</v>
          </cell>
          <cell r="AP24" t="str">
            <v>EM-CEE-S 2゜-8C</v>
          </cell>
          <cell r="AZ24" t="str">
            <v>EM-HP 1.2-3P</v>
          </cell>
          <cell r="BH24" t="str">
            <v>2W</v>
          </cell>
          <cell r="CD24" t="str">
            <v>ELCB3P50/20</v>
          </cell>
          <cell r="CH24" t="str">
            <v>CV 14゜-2C</v>
          </cell>
          <cell r="CI24" t="str">
            <v>CVV 2゜-5C</v>
          </cell>
        </row>
        <row r="25">
          <cell r="B25" t="str">
            <v>天井埋込</v>
          </cell>
          <cell r="D25" t="str">
            <v>薄鋼電線管</v>
          </cell>
          <cell r="F25" t="str">
            <v>(CD82)</v>
          </cell>
          <cell r="L25" t="str">
            <v>S.B　 5ｹ用</v>
          </cell>
          <cell r="N25" t="str">
            <v>(G22) 1方出</v>
          </cell>
          <cell r="P25" t="str">
            <v>厚鋼</v>
          </cell>
          <cell r="V25" t="str">
            <v>E 1.6</v>
          </cell>
          <cell r="AD25" t="str">
            <v>EM-CE 100゜-4C</v>
          </cell>
          <cell r="AF25" t="str">
            <v>EM-CEQ 38゜</v>
          </cell>
          <cell r="AH25" t="str">
            <v>FP-C 3.5゜-2C</v>
          </cell>
          <cell r="AL25" t="str">
            <v>6KV EM-CE 80゜-1C</v>
          </cell>
          <cell r="AN25" t="str">
            <v>EM-CEE 2゜-10C</v>
          </cell>
          <cell r="AP25" t="str">
            <v>EM-CEE-S 2゜-10C</v>
          </cell>
          <cell r="AZ25" t="str">
            <v>EM-HP 1.2-5Ｐ</v>
          </cell>
          <cell r="BH25" t="str">
            <v>3W</v>
          </cell>
          <cell r="CH25" t="str">
            <v>CV 22゜-2C</v>
          </cell>
          <cell r="CI25" t="str">
            <v>CVV 2゜-6C</v>
          </cell>
        </row>
        <row r="26">
          <cell r="B26" t="str">
            <v>床付</v>
          </cell>
          <cell r="D26" t="str">
            <v>(19)</v>
          </cell>
          <cell r="F26" t="str">
            <v>(CD92)</v>
          </cell>
          <cell r="J26" t="str">
            <v>FFEP管</v>
          </cell>
          <cell r="L26" t="str">
            <v>S.B　</v>
          </cell>
          <cell r="N26" t="str">
            <v>(G28) 1方出</v>
          </cell>
          <cell r="P26" t="str">
            <v>(G16) 1ｹ用 1方出</v>
          </cell>
          <cell r="V26" t="str">
            <v>E 2.0</v>
          </cell>
          <cell r="AD26" t="str">
            <v>EM-CE 150゜-4C</v>
          </cell>
          <cell r="AF26" t="str">
            <v>EM-CEQ 60゜</v>
          </cell>
          <cell r="AH26" t="str">
            <v>FP-C 5.5゜-2C</v>
          </cell>
          <cell r="AN26" t="str">
            <v>EM-CEE 2゜-12C</v>
          </cell>
          <cell r="AP26" t="str">
            <v>EM-CEE-S 2゜-12C</v>
          </cell>
          <cell r="AZ26" t="str">
            <v>EM-HP 1.2-7Ｐ</v>
          </cell>
          <cell r="BH26" t="str">
            <v>AMP</v>
          </cell>
          <cell r="CD26" t="str">
            <v>EV引込盤</v>
          </cell>
          <cell r="CH26" t="str">
            <v>CV 38゜-2C</v>
          </cell>
          <cell r="CI26" t="str">
            <v>CVV 2゜-7C</v>
          </cell>
        </row>
        <row r="27">
          <cell r="B27" t="str">
            <v>天井内</v>
          </cell>
          <cell r="D27" t="str">
            <v>(25)</v>
          </cell>
          <cell r="J27" t="str">
            <v>(FFEP30)</v>
          </cell>
          <cell r="N27" t="str">
            <v>(G36) 1方出</v>
          </cell>
          <cell r="P27" t="str">
            <v>(G22) 1ｹ用 1方出</v>
          </cell>
          <cell r="V27" t="str">
            <v>E 2.6</v>
          </cell>
          <cell r="AD27" t="str">
            <v>EM-CE 200゜-4C</v>
          </cell>
          <cell r="AF27" t="str">
            <v>EM-CEQ 100゜</v>
          </cell>
          <cell r="AH27" t="str">
            <v>FP-C 8.0゜-2C</v>
          </cell>
          <cell r="AN27" t="str">
            <v>EM-CEE 2゜-15C</v>
          </cell>
          <cell r="AP27" t="str">
            <v>EM-CEE-S 2゜-15C</v>
          </cell>
          <cell r="AZ27" t="str">
            <v>EM-HP 1.2-10Ｐ</v>
          </cell>
          <cell r="CH27" t="str">
            <v>CV 60゜-2C</v>
          </cell>
          <cell r="CI27" t="str">
            <v>CVV 2゜-8C</v>
          </cell>
        </row>
        <row r="28">
          <cell r="D28" t="str">
            <v>(31)</v>
          </cell>
          <cell r="F28" t="str">
            <v>VE管</v>
          </cell>
          <cell r="J28" t="str">
            <v>(FFEP40)</v>
          </cell>
          <cell r="L28" t="str">
            <v xml:space="preserve">(MM1A)1ｹ用S.B　 </v>
          </cell>
          <cell r="N28" t="str">
            <v>(G42) 1方出</v>
          </cell>
          <cell r="P28" t="str">
            <v>(G28) 1ｹ用 1方出</v>
          </cell>
          <cell r="V28" t="str">
            <v>E 2゜</v>
          </cell>
          <cell r="AD28" t="str">
            <v>EM-CE 250゜-4C</v>
          </cell>
          <cell r="AF28" t="str">
            <v>EM-CEQ 150゜</v>
          </cell>
          <cell r="AH28" t="str">
            <v>FP-C 14゜-2C</v>
          </cell>
          <cell r="AN28" t="str">
            <v>EM-CEE 2゜-20C</v>
          </cell>
          <cell r="AP28" t="str">
            <v>EM-CEE-S 2゜-20C</v>
          </cell>
          <cell r="AR28" t="str">
            <v>EM-FCPEE0.9-1PX4</v>
          </cell>
          <cell r="AZ28" t="str">
            <v>EM-HP 1.2-15Ｐ</v>
          </cell>
          <cell r="BH28" t="str">
            <v>直列ユニット 中間</v>
          </cell>
          <cell r="CH28" t="str">
            <v>CV 100゜-2C</v>
          </cell>
          <cell r="CI28" t="str">
            <v>CVV 2゜-10C</v>
          </cell>
        </row>
        <row r="29">
          <cell r="B29" t="str">
            <v>ﾋﾞﾆﾙ被覆</v>
          </cell>
          <cell r="D29" t="str">
            <v>(39)</v>
          </cell>
          <cell r="F29" t="str">
            <v>(VE14)</v>
          </cell>
          <cell r="J29" t="str">
            <v>(FFEP50)</v>
          </cell>
          <cell r="L29" t="str">
            <v xml:space="preserve">(MM1A)2ｹ用S.B　 </v>
          </cell>
          <cell r="V29" t="str">
            <v>E 3.5゜</v>
          </cell>
          <cell r="AD29" t="str">
            <v>EM-CE 325゜-4C</v>
          </cell>
          <cell r="AF29" t="str">
            <v>EM-CEQ 200゜</v>
          </cell>
          <cell r="AH29" t="str">
            <v>FP-C 22゜-2C</v>
          </cell>
          <cell r="AL29" t="str">
            <v>6KV EM-CE -3C高圧ｹｰﾌﾞﾙ</v>
          </cell>
          <cell r="AN29" t="str">
            <v>EM-CEE 2゜-24C</v>
          </cell>
          <cell r="AP29" t="str">
            <v>EM-CEE-S 2゜-30C</v>
          </cell>
          <cell r="AR29" t="str">
            <v>附属ｹｰﾌﾞﾙ</v>
          </cell>
          <cell r="AZ29" t="str">
            <v>EM-HP 1.2-20Ｐ</v>
          </cell>
          <cell r="BH29" t="str">
            <v>直列ユニット 端末</v>
          </cell>
          <cell r="CH29" t="str">
            <v>CV 150゜-2C</v>
          </cell>
          <cell r="CI29" t="str">
            <v>CVV 2゜-12C</v>
          </cell>
        </row>
        <row r="30">
          <cell r="D30" t="str">
            <v>(51)</v>
          </cell>
          <cell r="F30" t="str">
            <v>(VE16)</v>
          </cell>
          <cell r="J30" t="str">
            <v>(FFEP65)</v>
          </cell>
          <cell r="L30" t="str">
            <v xml:space="preserve">(MM1B)1ｹ用S.B　 </v>
          </cell>
          <cell r="N30" t="str">
            <v>(G16) 2方出</v>
          </cell>
          <cell r="P30" t="str">
            <v>(G16) 1ｹ用 2方出</v>
          </cell>
          <cell r="V30" t="str">
            <v>E 5.5゜</v>
          </cell>
          <cell r="AF30" t="str">
            <v>EM-CEQ 250゜</v>
          </cell>
          <cell r="AH30" t="str">
            <v>FP-C 38゜-2C</v>
          </cell>
          <cell r="AL30" t="str">
            <v>6KV EM-CE 8.0゜-3C</v>
          </cell>
          <cell r="AN30" t="str">
            <v>EM-CEE 2゜-30C</v>
          </cell>
          <cell r="AP30" t="str">
            <v>EM-CEE-S 2゜-9C</v>
          </cell>
          <cell r="AR30" t="str">
            <v>EM-BTIEE0.4-2P</v>
          </cell>
          <cell r="AZ30" t="str">
            <v>EM-HP 1.2-30Ｐ</v>
          </cell>
          <cell r="BH30" t="str">
            <v>露出型ﾃﾚﾋﾞｺﾝｾﾝﾄ(中間)</v>
          </cell>
          <cell r="CH30" t="str">
            <v>CV 200゜-2C</v>
          </cell>
          <cell r="CI30" t="str">
            <v>CVV 2゜-15C</v>
          </cell>
        </row>
        <row r="31">
          <cell r="B31" t="str">
            <v>既設+F2管内</v>
          </cell>
          <cell r="D31" t="str">
            <v>(63)</v>
          </cell>
          <cell r="F31" t="str">
            <v>(VE22)</v>
          </cell>
          <cell r="J31" t="str">
            <v>(FFEP80)</v>
          </cell>
          <cell r="L31" t="str">
            <v xml:space="preserve">(MM1B)2ｹ用S.B　 </v>
          </cell>
          <cell r="N31" t="str">
            <v>(G22) 2方出</v>
          </cell>
          <cell r="P31" t="str">
            <v>(G22) 1ｹ用 2方出</v>
          </cell>
          <cell r="V31" t="str">
            <v>E 8.0゜</v>
          </cell>
          <cell r="AD31" t="str">
            <v>EM-CE 2゜-1C</v>
          </cell>
          <cell r="AF31" t="str">
            <v>EM-CEQ 325゜</v>
          </cell>
          <cell r="AH31" t="str">
            <v>FP-C 60゜-2C</v>
          </cell>
          <cell r="AL31" t="str">
            <v>6KV EM-CE 14゜-3C</v>
          </cell>
          <cell r="AR31" t="str">
            <v>EM-CCP-AP0.5-50P</v>
          </cell>
          <cell r="AZ31" t="str">
            <v>EM-HP 1.2-50Ｐ</v>
          </cell>
          <cell r="BH31" t="str">
            <v>露出型ﾃﾚﾋﾞｺﾝｾﾝﾄ(端末)</v>
          </cell>
          <cell r="CH31" t="str">
            <v>CV 250゜-2C</v>
          </cell>
          <cell r="CI31" t="str">
            <v>CVV 2゜-20C</v>
          </cell>
        </row>
        <row r="32">
          <cell r="D32" t="str">
            <v>(75)</v>
          </cell>
          <cell r="F32" t="str">
            <v>(VE28)</v>
          </cell>
          <cell r="J32" t="str">
            <v>(FFEP100)</v>
          </cell>
          <cell r="L32" t="str">
            <v>(MM1A)C.BOX</v>
          </cell>
          <cell r="N32" t="str">
            <v>(G28) 2方出</v>
          </cell>
          <cell r="P32" t="str">
            <v>(G28) 1ｹ用 2方出</v>
          </cell>
          <cell r="V32" t="str">
            <v>E 14゜</v>
          </cell>
          <cell r="AD32" t="str">
            <v>EM-CE 3.5゜-1C</v>
          </cell>
          <cell r="AH32" t="str">
            <v>FP-C 100゜-2C</v>
          </cell>
          <cell r="AL32" t="str">
            <v>6KV EM-CE 22゜-3C</v>
          </cell>
          <cell r="AN32" t="str">
            <v>EM-CEE 3.5゜-1C</v>
          </cell>
          <cell r="AP32" t="str">
            <v>EM-CEE-S 3.5゜-2C</v>
          </cell>
          <cell r="AR32" t="str">
            <v>EM-CCP-AP0.5-100P</v>
          </cell>
          <cell r="AZ32" t="str">
            <v>EM-HP 1.2-60Ｐ</v>
          </cell>
          <cell r="BH32" t="str">
            <v>CS-7F-7</v>
          </cell>
          <cell r="CH32" t="str">
            <v>CV 325゜-2C</v>
          </cell>
          <cell r="CI32" t="str">
            <v>CVV 2゜-24C</v>
          </cell>
        </row>
        <row r="33">
          <cell r="F33" t="str">
            <v>(VE36)</v>
          </cell>
          <cell r="J33" t="str">
            <v>(FFEP125)</v>
          </cell>
          <cell r="L33" t="str">
            <v>(MM1B)C.BOX</v>
          </cell>
          <cell r="N33" t="str">
            <v>(G36) 2方出</v>
          </cell>
          <cell r="V33" t="str">
            <v>E 22゜</v>
          </cell>
          <cell r="AD33" t="str">
            <v>EM-CE 5.5゜-1C</v>
          </cell>
          <cell r="AH33" t="str">
            <v>FP-C 150゜-2C</v>
          </cell>
          <cell r="AL33" t="str">
            <v>6KV EM-CE 38゜-3C</v>
          </cell>
          <cell r="AN33" t="str">
            <v>EM-CEE 3.5゜-2C</v>
          </cell>
          <cell r="AP33" t="str">
            <v>EM-CEE-S 5.5゜-2C</v>
          </cell>
          <cell r="AR33" t="str">
            <v>EM-CCP-AP0.5-30P</v>
          </cell>
          <cell r="AZ33" t="str">
            <v>EM-HP 1.2-80Ｐ</v>
          </cell>
          <cell r="BH33" t="str">
            <v>CS-7F-R</v>
          </cell>
          <cell r="CH33" t="str">
            <v>CV -3C</v>
          </cell>
          <cell r="CI33" t="str">
            <v>CVV 2゜-30C</v>
          </cell>
        </row>
        <row r="34">
          <cell r="D34" t="str">
            <v>F2管</v>
          </cell>
          <cell r="F34" t="str">
            <v>(VE42)</v>
          </cell>
          <cell r="J34" t="str">
            <v>(FFEP150)</v>
          </cell>
          <cell r="L34" t="str">
            <v>あああ</v>
          </cell>
          <cell r="N34" t="str">
            <v>(G42) 2方出</v>
          </cell>
          <cell r="P34" t="str">
            <v>(G16) 2ｹ用 1方出</v>
          </cell>
          <cell r="V34" t="str">
            <v>E 38゜</v>
          </cell>
          <cell r="AD34" t="str">
            <v>EM-CE 8゜-1C</v>
          </cell>
          <cell r="AH34" t="str">
            <v>FP-C 200゜-2C</v>
          </cell>
          <cell r="AL34" t="str">
            <v>6KV EM-CE 60゜-3C</v>
          </cell>
          <cell r="AN34" t="str">
            <v>EM-CEE 3.5゜-3C</v>
          </cell>
          <cell r="AZ34" t="str">
            <v>EM-HP 1.2-100Ｐ</v>
          </cell>
          <cell r="BH34" t="str">
            <v>TV機器収容箱</v>
          </cell>
          <cell r="CH34" t="str">
            <v>CV 1.25゜-3C</v>
          </cell>
        </row>
        <row r="35">
          <cell r="D35" t="str">
            <v>F2(15)</v>
          </cell>
          <cell r="F35" t="str">
            <v>(VE54)</v>
          </cell>
          <cell r="J35" t="str">
            <v>(FFEP200)</v>
          </cell>
          <cell r="P35" t="str">
            <v>(G22) 2ｹ用 1方出</v>
          </cell>
          <cell r="V35" t="str">
            <v>E 60゜</v>
          </cell>
          <cell r="AD35" t="str">
            <v>EM-CE 14゜-1C</v>
          </cell>
          <cell r="AH35" t="str">
            <v>FP-C 250゜-2C</v>
          </cell>
          <cell r="AL35" t="str">
            <v>6KV EM-CE 100゜-3C</v>
          </cell>
          <cell r="AN35" t="str">
            <v>EM-CEE 3.5゜-4C</v>
          </cell>
          <cell r="AP35" t="str">
            <v>EM-CEE-S 2゜-9C</v>
          </cell>
          <cell r="BH35" t="str">
            <v>分岐器</v>
          </cell>
          <cell r="CH35" t="str">
            <v>CV 2゜-3C</v>
          </cell>
          <cell r="CI35" t="str">
            <v>CVV 3.5゜</v>
          </cell>
        </row>
        <row r="36">
          <cell r="D36" t="str">
            <v>F2(17)</v>
          </cell>
          <cell r="F36" t="str">
            <v>(VE70)</v>
          </cell>
          <cell r="J36" t="str">
            <v>(既設FFEP)</v>
          </cell>
          <cell r="N36" t="str">
            <v>(G16) 3方出</v>
          </cell>
          <cell r="P36" t="str">
            <v>(G28) 2ｹ用 1方出</v>
          </cell>
          <cell r="V36" t="str">
            <v>E 100゜</v>
          </cell>
          <cell r="AD36" t="str">
            <v>EM-CE 22゜-1C</v>
          </cell>
          <cell r="AH36" t="str">
            <v>FP-C 325゜-2C</v>
          </cell>
          <cell r="AL36" t="str">
            <v>6KV EM-CE 150゜-3C</v>
          </cell>
          <cell r="AN36" t="str">
            <v>EM-CEE 3.5゜-5C</v>
          </cell>
          <cell r="BH36" t="str">
            <v>CS-C1</v>
          </cell>
          <cell r="CH36" t="str">
            <v>CV 3.5゜-3C</v>
          </cell>
          <cell r="CI36" t="str">
            <v>CVV 3.5゜-2C</v>
          </cell>
        </row>
        <row r="37">
          <cell r="D37" t="str">
            <v>F2(24)</v>
          </cell>
          <cell r="F37" t="str">
            <v>(VE82)</v>
          </cell>
          <cell r="N37" t="str">
            <v>(G22) 3方出</v>
          </cell>
          <cell r="V37" t="str">
            <v>E 150゜</v>
          </cell>
          <cell r="AD37" t="str">
            <v>EM-CE 38゜-1C</v>
          </cell>
          <cell r="AH37" t="str">
            <v>FP-C -3C</v>
          </cell>
          <cell r="AL37" t="str">
            <v>6KV EM-CE 200゜-3C</v>
          </cell>
          <cell r="AN37" t="str">
            <v>EM-CEE 3.5゜-6C</v>
          </cell>
          <cell r="BH37" t="str">
            <v>CS-C2</v>
          </cell>
          <cell r="CH37" t="str">
            <v>CV 5.5゜-3C</v>
          </cell>
        </row>
        <row r="38">
          <cell r="D38" t="str">
            <v>F2(30)</v>
          </cell>
          <cell r="J38" t="str">
            <v>(G16LT)</v>
          </cell>
          <cell r="N38" t="str">
            <v>(G28) 3方出</v>
          </cell>
          <cell r="P38" t="str">
            <v>(G16) 2ｹ用 2方出</v>
          </cell>
          <cell r="V38" t="str">
            <v>E 200゜</v>
          </cell>
          <cell r="AD38" t="str">
            <v>EM-CE 60゜-1C</v>
          </cell>
          <cell r="AH38" t="str">
            <v>FP-C 1.6-3C</v>
          </cell>
          <cell r="AL38" t="str">
            <v>6KV EM-CE 250゜-3C</v>
          </cell>
          <cell r="AN38" t="str">
            <v>EM-CEE 3.5゜-7C</v>
          </cell>
          <cell r="BH38" t="str">
            <v>CS-C4</v>
          </cell>
          <cell r="CH38" t="str">
            <v>CV 8゜-3C</v>
          </cell>
        </row>
        <row r="39">
          <cell r="D39" t="str">
            <v>F2(38)</v>
          </cell>
          <cell r="F39" t="str">
            <v>VP管</v>
          </cell>
          <cell r="J39" t="str">
            <v>(G22LT)</v>
          </cell>
          <cell r="N39" t="str">
            <v>(G36) 3方出</v>
          </cell>
          <cell r="P39" t="str">
            <v>(G22) 2ｹ用 2方出</v>
          </cell>
          <cell r="V39" t="str">
            <v>E 250゜</v>
          </cell>
          <cell r="AD39" t="str">
            <v>EM-CE 100゜-1C</v>
          </cell>
          <cell r="AH39" t="str">
            <v>FP-C 2.0-3C</v>
          </cell>
          <cell r="AL39" t="str">
            <v>6KV EM-CE 325゜-3C</v>
          </cell>
          <cell r="AN39" t="str">
            <v>EM-CEE 3.5゜-8C</v>
          </cell>
          <cell r="BH39" t="str">
            <v>分配器</v>
          </cell>
          <cell r="CH39" t="str">
            <v>CV 14゜-3C</v>
          </cell>
        </row>
        <row r="40">
          <cell r="D40" t="str">
            <v>F2(50)</v>
          </cell>
          <cell r="F40" t="str">
            <v>(VP14)</v>
          </cell>
          <cell r="J40" t="str">
            <v>(G28LT)</v>
          </cell>
          <cell r="N40" t="str">
            <v>(G42) 3方出</v>
          </cell>
          <cell r="P40" t="str">
            <v>(G28) 2ｹ用 2方出</v>
          </cell>
          <cell r="V40" t="str">
            <v>E 325゜</v>
          </cell>
          <cell r="AD40" t="str">
            <v>EM-CE 150゜-1C</v>
          </cell>
          <cell r="AH40" t="str">
            <v>FP-C 2.6-3C</v>
          </cell>
          <cell r="AL40" t="str">
            <v>6KV EM-CE 30゜-3C</v>
          </cell>
          <cell r="AN40" t="str">
            <v>EM-CEE 3.5゜-10C</v>
          </cell>
          <cell r="BH40" t="str">
            <v>CS-D2</v>
          </cell>
          <cell r="CH40" t="str">
            <v>CV 22゜-3C</v>
          </cell>
        </row>
        <row r="41">
          <cell r="D41" t="str">
            <v>F2(63)</v>
          </cell>
          <cell r="F41" t="str">
            <v>(VP16)</v>
          </cell>
          <cell r="J41" t="str">
            <v>(G36LT)</v>
          </cell>
          <cell r="V41" t="str">
            <v>E 5.5゜×2</v>
          </cell>
          <cell r="AD41" t="str">
            <v>EM-CE 200゜-1C</v>
          </cell>
          <cell r="AH41" t="str">
            <v>FP-C 2.0゜-3C</v>
          </cell>
          <cell r="AL41" t="str">
            <v>6KV EM-CE 50゜-3C</v>
          </cell>
          <cell r="AN41" t="str">
            <v>EM-CEE 3.5゜-12C</v>
          </cell>
          <cell r="BH41" t="str">
            <v>CS-D4</v>
          </cell>
          <cell r="CH41" t="str">
            <v>CV 38゜-3C</v>
          </cell>
        </row>
        <row r="42">
          <cell r="D42" t="str">
            <v>F2(76)</v>
          </cell>
          <cell r="F42" t="str">
            <v>(VP22)</v>
          </cell>
          <cell r="J42" t="str">
            <v>(G42LT)</v>
          </cell>
          <cell r="P42" t="str">
            <v>(G16) 3ｹ用 1方出</v>
          </cell>
          <cell r="AD42" t="str">
            <v>EM-CE 250゜-1C</v>
          </cell>
          <cell r="AH42" t="str">
            <v>FP-C 3.5゜-3C</v>
          </cell>
          <cell r="AL42" t="str">
            <v>6KV EM-CE 80゜-3C</v>
          </cell>
          <cell r="AN42" t="str">
            <v>EM-CEE 3.5゜-15C</v>
          </cell>
          <cell r="BH42" t="str">
            <v>CS-D6</v>
          </cell>
          <cell r="CH42" t="str">
            <v>CV 60゜-3C</v>
          </cell>
        </row>
        <row r="43">
          <cell r="D43" t="str">
            <v>F2(83)</v>
          </cell>
          <cell r="F43" t="str">
            <v>(VP28)</v>
          </cell>
          <cell r="J43" t="str">
            <v>(G54LT)</v>
          </cell>
          <cell r="N43" t="str">
            <v>薄鋼</v>
          </cell>
          <cell r="P43" t="str">
            <v>(G22) 3ｹ用 1方出</v>
          </cell>
          <cell r="AD43" t="str">
            <v>EM-CE 325゜-1C</v>
          </cell>
          <cell r="AH43" t="str">
            <v>FP-C 5.5゜-3C</v>
          </cell>
          <cell r="AL43" t="str">
            <v>6KV CV  -1C高圧ｹｰﾌﾞﾙ</v>
          </cell>
          <cell r="AN43" t="str">
            <v>EM-CEE 3.5゜-20C</v>
          </cell>
          <cell r="BH43" t="str">
            <v>CS-D8</v>
          </cell>
          <cell r="CH43" t="str">
            <v>CV 100゜-3C</v>
          </cell>
        </row>
        <row r="44">
          <cell r="D44" t="str">
            <v>F2(101)</v>
          </cell>
          <cell r="F44" t="str">
            <v>(VP36)</v>
          </cell>
          <cell r="J44" t="str">
            <v>(G70LT)</v>
          </cell>
          <cell r="N44" t="str">
            <v>(19) 1方出</v>
          </cell>
          <cell r="P44" t="str">
            <v>(G28) 3ｹ用 1方出</v>
          </cell>
          <cell r="AH44" t="str">
            <v>FP-C 8.0゜-3C</v>
          </cell>
          <cell r="AL44" t="str">
            <v>6KV CV  8.0゜-1C</v>
          </cell>
          <cell r="AN44" t="str">
            <v>EM-CEE 3.5゜-30C</v>
          </cell>
          <cell r="BH44" t="str">
            <v>増幅器</v>
          </cell>
          <cell r="CH44" t="str">
            <v>CV 150゜-3C</v>
          </cell>
        </row>
        <row r="45">
          <cell r="D45" t="str">
            <v>被覆防水</v>
          </cell>
          <cell r="F45" t="str">
            <v>(VP42)</v>
          </cell>
          <cell r="J45" t="str">
            <v>(G82LT)</v>
          </cell>
          <cell r="N45" t="str">
            <v>(25) 1方出</v>
          </cell>
          <cell r="AD45" t="str">
            <v>EM-CE 2゜-2C</v>
          </cell>
          <cell r="AH45" t="str">
            <v>FP-C 14゜-3C</v>
          </cell>
          <cell r="AL45" t="str">
            <v>6KV CV  14゜-1C</v>
          </cell>
          <cell r="BH45" t="str">
            <v>CS・BS・UV-1</v>
          </cell>
          <cell r="CH45" t="str">
            <v>CV 200゜-3C</v>
          </cell>
        </row>
        <row r="46">
          <cell r="F46" t="str">
            <v>(VP54)</v>
          </cell>
          <cell r="J46" t="str">
            <v>(G92LT)</v>
          </cell>
          <cell r="N46" t="str">
            <v>(31) 1方出</v>
          </cell>
          <cell r="P46" t="str">
            <v>(G16) 3ｹ用 2方出</v>
          </cell>
          <cell r="AD46" t="str">
            <v>EM-CE 3.5゜-2C</v>
          </cell>
          <cell r="AH46" t="str">
            <v>FP-C 22゜-3C</v>
          </cell>
          <cell r="AL46" t="str">
            <v>6KV CV  22゜-1C</v>
          </cell>
          <cell r="AN46" t="str">
            <v>EM-CEE 5.5゜-1C</v>
          </cell>
          <cell r="BH46" t="str">
            <v>VHFアンテナ</v>
          </cell>
          <cell r="CH46" t="str">
            <v>CV 250゜-3C</v>
          </cell>
        </row>
        <row r="47">
          <cell r="F47" t="str">
            <v>(VP70)</v>
          </cell>
          <cell r="J47" t="str">
            <v>(G104LT)</v>
          </cell>
          <cell r="N47" t="str">
            <v>(39) 1方出</v>
          </cell>
          <cell r="P47" t="str">
            <v>(G22) 3ｹ用 2方出</v>
          </cell>
          <cell r="AD47" t="str">
            <v>EM-CE 5.5゜-2C</v>
          </cell>
          <cell r="AH47" t="str">
            <v>FP-C 38゜-3C</v>
          </cell>
          <cell r="AL47" t="str">
            <v>6KV CV  38゜-1C</v>
          </cell>
          <cell r="AN47" t="str">
            <v>EM-CEE 5.5゜-2C</v>
          </cell>
          <cell r="BH47" t="str">
            <v>UHFアンテナ</v>
          </cell>
          <cell r="CH47" t="str">
            <v>CV 325゜-3C</v>
          </cell>
        </row>
        <row r="48">
          <cell r="F48" t="str">
            <v>(VP82)</v>
          </cell>
          <cell r="J48" t="str">
            <v>(G104  LT)</v>
          </cell>
          <cell r="N48" t="str">
            <v>(51) 1方出</v>
          </cell>
          <cell r="P48" t="str">
            <v>(G28) 3ｹ用 2方出</v>
          </cell>
          <cell r="AD48" t="str">
            <v>EM-CE 8゜-2C</v>
          </cell>
          <cell r="AH48" t="str">
            <v>FP-C 60゜-3C</v>
          </cell>
          <cell r="AL48" t="str">
            <v>6KV CV  60゜-1C</v>
          </cell>
          <cell r="AN48" t="str">
            <v>EM-CEE 5.5゜-3C</v>
          </cell>
          <cell r="BH48" t="str">
            <v>混合器</v>
          </cell>
          <cell r="CH48" t="str">
            <v>CV -4C</v>
          </cell>
        </row>
        <row r="49">
          <cell r="D49" t="str">
            <v>(VM1)</v>
          </cell>
          <cell r="AD49" t="str">
            <v>EM-CE 14゜-2C</v>
          </cell>
          <cell r="AH49" t="str">
            <v>FP-C 100゜-3C</v>
          </cell>
          <cell r="AL49" t="str">
            <v>6KV CV  100゜-1C</v>
          </cell>
          <cell r="AN49" t="str">
            <v>EM-CEE 5.5゜-4C</v>
          </cell>
          <cell r="BH49" t="str">
            <v>M-UV-7</v>
          </cell>
          <cell r="CH49" t="str">
            <v>CV 1.25゜-4C</v>
          </cell>
        </row>
        <row r="50">
          <cell r="D50" t="str">
            <v>(VM2)</v>
          </cell>
          <cell r="J50" t="str">
            <v>埋設ｼｰﾄ W-300</v>
          </cell>
          <cell r="N50" t="str">
            <v>(19) 2方出</v>
          </cell>
          <cell r="P50" t="str">
            <v>薄鋼</v>
          </cell>
          <cell r="AD50" t="str">
            <v>EM-CE 22゜-2C</v>
          </cell>
          <cell r="AH50" t="str">
            <v>FP-C 150゜-3C</v>
          </cell>
          <cell r="AL50" t="str">
            <v>6KV CV  150゜-1C</v>
          </cell>
          <cell r="AN50" t="str">
            <v>EM-CEE 5.5゜-5C</v>
          </cell>
          <cell r="BH50" t="str">
            <v>MC-UV-7</v>
          </cell>
          <cell r="CH50" t="str">
            <v>CV 2.0゜-4C</v>
          </cell>
        </row>
        <row r="51">
          <cell r="D51" t="str">
            <v>1連ﾌﾟﾚｰﾄ</v>
          </cell>
          <cell r="J51" t="str">
            <v>埋設標柱</v>
          </cell>
          <cell r="N51" t="str">
            <v>(25) 2方出</v>
          </cell>
          <cell r="P51" t="str">
            <v>(16) 1ｹ用 1方出</v>
          </cell>
          <cell r="AD51" t="str">
            <v>EM-CE 38゜-2C</v>
          </cell>
          <cell r="AH51" t="str">
            <v>FP-C 200゜-3C</v>
          </cell>
          <cell r="AL51" t="str">
            <v>6KV CV  200゜-1C</v>
          </cell>
          <cell r="AN51" t="str">
            <v>EM-CEE 5.5゜-6C</v>
          </cell>
          <cell r="CH51" t="str">
            <v>CV 3.5゜-4C</v>
          </cell>
          <cell r="CI51" t="str">
            <v>CVV 5.5゜</v>
          </cell>
        </row>
        <row r="52">
          <cell r="D52" t="str">
            <v>2連ﾌﾟﾚｰﾄ</v>
          </cell>
          <cell r="P52" t="str">
            <v>(22) 1ｹ用 1方出</v>
          </cell>
          <cell r="AD52" t="str">
            <v>EM-CE 60゜-2C</v>
          </cell>
          <cell r="AH52" t="str">
            <v>FP-C 250゜-3C</v>
          </cell>
          <cell r="AL52" t="str">
            <v>6KV CV  250゜-1C</v>
          </cell>
          <cell r="AN52" t="str">
            <v>EM-CEE 5.5゜-7C</v>
          </cell>
          <cell r="CH52" t="str">
            <v>CV 5.5゜-4C</v>
          </cell>
          <cell r="CI52" t="str">
            <v>CVV 5.5゜-1C</v>
          </cell>
        </row>
        <row r="53">
          <cell r="D53" t="str">
            <v>ﾌﾟﾚｰﾄ無</v>
          </cell>
          <cell r="P53" t="str">
            <v>(28) 1ｹ用 1方出</v>
          </cell>
          <cell r="AD53" t="str">
            <v>EM-CE 100゜-2C</v>
          </cell>
          <cell r="AH53" t="str">
            <v>FP-C 325゜-3C</v>
          </cell>
          <cell r="AL53" t="str">
            <v>6KV CV  325゜-1C</v>
          </cell>
          <cell r="AN53" t="str">
            <v>EM-CEE 5.5゜-8C</v>
          </cell>
          <cell r="CH53" t="str">
            <v>CV 8.0゜-4C</v>
          </cell>
          <cell r="CI53" t="str">
            <v>CVV 5.5゜-2C</v>
          </cell>
        </row>
        <row r="54">
          <cell r="AD54" t="str">
            <v>EM-CE 150゜-2C</v>
          </cell>
          <cell r="AH54" t="str">
            <v>FP-C -4C</v>
          </cell>
          <cell r="AL54" t="str">
            <v>6KV CV  30゜-1C</v>
          </cell>
          <cell r="AN54" t="str">
            <v>EM-CEE 5.5゜-10C</v>
          </cell>
          <cell r="CH54" t="str">
            <v>CV 14゜-4C</v>
          </cell>
          <cell r="CI54" t="str">
            <v>CVV 5.5゜-3C</v>
          </cell>
        </row>
        <row r="55">
          <cell r="P55" t="str">
            <v>(16) 1ｹ用 2方出</v>
          </cell>
          <cell r="AD55" t="str">
            <v>EM-CE 200゜-2C</v>
          </cell>
          <cell r="AH55" t="str">
            <v>FP-C 1.6-4C</v>
          </cell>
          <cell r="AL55" t="str">
            <v>6KV CV  50゜-1C</v>
          </cell>
          <cell r="AN55" t="str">
            <v>EM-CEE 5.5゜-12C</v>
          </cell>
          <cell r="CH55" t="str">
            <v>CV 22゜-4C</v>
          </cell>
          <cell r="CI55" t="str">
            <v>CVV 5.5゜-4C</v>
          </cell>
        </row>
        <row r="56">
          <cell r="P56" t="str">
            <v>(22) 1ｹ用 2方出</v>
          </cell>
          <cell r="AD56" t="str">
            <v>EM-CE 250゜-2C</v>
          </cell>
          <cell r="AH56" t="str">
            <v>FP-C 2.0-4C</v>
          </cell>
          <cell r="AL56" t="str">
            <v>6KV CV  80゜-1C</v>
          </cell>
          <cell r="AN56" t="str">
            <v>EM-CEE 5.5゜-15C</v>
          </cell>
          <cell r="CH56" t="str">
            <v>CV 38゜-4C</v>
          </cell>
          <cell r="CI56" t="str">
            <v>CVV 5.5゜-5C</v>
          </cell>
        </row>
        <row r="57">
          <cell r="P57" t="str">
            <v>(28) 1ｹ用 2方出</v>
          </cell>
          <cell r="AD57" t="str">
            <v>EM-CE 325゜-2C</v>
          </cell>
          <cell r="AH57" t="str">
            <v>FP-C 2.6-4C</v>
          </cell>
          <cell r="AN57" t="str">
            <v>EM-CEE 5.5゜-20C</v>
          </cell>
          <cell r="CH57" t="str">
            <v>CV 60゜-4C</v>
          </cell>
          <cell r="CI57" t="str">
            <v>CVV 5.5゜-6C</v>
          </cell>
        </row>
        <row r="58">
          <cell r="AH58" t="str">
            <v>FP-C 2.0゜-4C</v>
          </cell>
          <cell r="AL58" t="str">
            <v>6KV CV  -3C高圧ｹｰﾌﾞﾙ</v>
          </cell>
          <cell r="AN58" t="str">
            <v>EM-CEE 5.5゜-30C</v>
          </cell>
          <cell r="CH58" t="str">
            <v>CV 100゜-4C</v>
          </cell>
          <cell r="CI58" t="str">
            <v>CVV 5.5゜-7C</v>
          </cell>
        </row>
        <row r="59">
          <cell r="P59" t="str">
            <v>(16) 2ｹ用 1方出</v>
          </cell>
          <cell r="AH59" t="str">
            <v>FP-C 3.5゜-4C</v>
          </cell>
          <cell r="AL59" t="str">
            <v>6KV CV  8.0゜-3C</v>
          </cell>
          <cell r="CH59" t="str">
            <v>CV 150゜-4C</v>
          </cell>
          <cell r="CI59" t="str">
            <v>CVV 5.5゜-8C</v>
          </cell>
        </row>
        <row r="60">
          <cell r="P60" t="str">
            <v>(22) 2ｹ用 1方出</v>
          </cell>
          <cell r="AH60" t="str">
            <v>FP-C 5.5゜-4C</v>
          </cell>
          <cell r="AL60" t="str">
            <v>6KV CV  14゜-3C</v>
          </cell>
          <cell r="CH60" t="str">
            <v>CV 200゜-4C</v>
          </cell>
          <cell r="CI60" t="str">
            <v>CVV 5.5゜-10C</v>
          </cell>
        </row>
        <row r="61">
          <cell r="P61" t="str">
            <v>(28) 2ｹ用 1方出</v>
          </cell>
          <cell r="AH61" t="str">
            <v>FP-C 8.0゜-4C</v>
          </cell>
          <cell r="AL61" t="str">
            <v>6KV CV  22゜-3C</v>
          </cell>
          <cell r="CH61" t="str">
            <v>CV 250゜-4C</v>
          </cell>
          <cell r="CI61" t="str">
            <v>CVV 5.5゜-12C</v>
          </cell>
        </row>
        <row r="62">
          <cell r="AH62" t="str">
            <v>FP-C 14゜-4C</v>
          </cell>
          <cell r="AL62" t="str">
            <v>6KV CV  38゜-3C</v>
          </cell>
          <cell r="CH62" t="str">
            <v>CV 325゜-4C</v>
          </cell>
          <cell r="CI62" t="str">
            <v>CVV 5.5゜-15C</v>
          </cell>
        </row>
        <row r="63">
          <cell r="P63" t="str">
            <v>(16) 2ｹ用 2方出</v>
          </cell>
          <cell r="AH63" t="str">
            <v>FP-C 22゜-4C</v>
          </cell>
          <cell r="AL63" t="str">
            <v>6KV CV  60゜-3C</v>
          </cell>
          <cell r="CI63" t="str">
            <v>CVV 5.5゜-20C</v>
          </cell>
        </row>
        <row r="64">
          <cell r="P64" t="str">
            <v>(22) 2ｹ用 2方出</v>
          </cell>
          <cell r="AH64" t="str">
            <v>FP-C 38゜-4C</v>
          </cell>
          <cell r="AL64" t="str">
            <v>6KV CV  100゜-3C</v>
          </cell>
          <cell r="CH64" t="str">
            <v>CV-MAZV 22゜-4C</v>
          </cell>
          <cell r="CI64" t="str">
            <v>CVV 5.5゜-30C</v>
          </cell>
        </row>
        <row r="65">
          <cell r="P65" t="str">
            <v>(28) 2ｹ用 2方出</v>
          </cell>
          <cell r="AH65" t="str">
            <v>FP-C 60゜-4C</v>
          </cell>
          <cell r="AL65" t="str">
            <v>6KV CV  150゜-3C</v>
          </cell>
        </row>
        <row r="66">
          <cell r="AH66" t="str">
            <v>FP-C 100゜-4C</v>
          </cell>
          <cell r="AL66" t="str">
            <v>6KV CV  200゜-3C</v>
          </cell>
          <cell r="CH66" t="str">
            <v>6KV CV-MAZV 38゜-3C</v>
          </cell>
        </row>
        <row r="67">
          <cell r="P67" t="str">
            <v>(16) 3ｹ用 1方出</v>
          </cell>
          <cell r="AH67" t="str">
            <v>FP-C 150゜-4C</v>
          </cell>
          <cell r="AL67" t="str">
            <v>6KV CV  250゜-3C</v>
          </cell>
          <cell r="CI67" t="str">
            <v>ｼｰﾙﾄﾞ多芯ｹｰﾌﾞﾙ</v>
          </cell>
        </row>
        <row r="68">
          <cell r="P68" t="str">
            <v>(22) 3ｹ用 1方出</v>
          </cell>
          <cell r="AH68" t="str">
            <v>FP-C 200゜-4C</v>
          </cell>
          <cell r="AL68" t="str">
            <v>6KV CV  325゜-3C</v>
          </cell>
          <cell r="CI68" t="str">
            <v>CVV-S 1.25゜</v>
          </cell>
        </row>
        <row r="69">
          <cell r="P69" t="str">
            <v>(28) 3ｹ用 1方出</v>
          </cell>
          <cell r="AH69" t="str">
            <v>FP-C 250゜-4C</v>
          </cell>
          <cell r="AL69" t="str">
            <v>6KV CV  30゜-3C</v>
          </cell>
          <cell r="CI69" t="str">
            <v>CVV-S 1.25゜-1C</v>
          </cell>
        </row>
        <row r="70">
          <cell r="AH70" t="str">
            <v>FP-C 325゜-4C</v>
          </cell>
          <cell r="AL70" t="str">
            <v>6KV CV  50゜-3C</v>
          </cell>
          <cell r="CI70" t="str">
            <v>CVV-S 1.25゜-2C</v>
          </cell>
        </row>
        <row r="71">
          <cell r="P71" t="str">
            <v>(16) 3ｹ用 2方出</v>
          </cell>
          <cell r="AH71" t="str">
            <v>ﾀﾞﾐｰ</v>
          </cell>
          <cell r="AL71" t="str">
            <v>6KV CV  80゜-3C</v>
          </cell>
          <cell r="CI71" t="str">
            <v>CVV-S 1.25゜-3C</v>
          </cell>
        </row>
        <row r="72">
          <cell r="P72" t="str">
            <v>(22) 3ｹ用 2方出</v>
          </cell>
          <cell r="AH72" t="str">
            <v>ﾀﾞﾐｰ</v>
          </cell>
          <cell r="CI72" t="str">
            <v>CVV-S 1.25゜-4C</v>
          </cell>
        </row>
        <row r="73">
          <cell r="P73" t="str">
            <v>(28) 3ｹ用 2方出</v>
          </cell>
          <cell r="AH73" t="str">
            <v>ﾀﾞﾐｰ</v>
          </cell>
          <cell r="AL73" t="str">
            <v>端末処理材</v>
          </cell>
          <cell r="CI73" t="str">
            <v>CVV-S 1.25゜-5C</v>
          </cell>
        </row>
        <row r="74">
          <cell r="AH74" t="str">
            <v>ﾀﾞﾐｰ</v>
          </cell>
          <cell r="AL74" t="str">
            <v>屋内</v>
          </cell>
          <cell r="CI74" t="str">
            <v>CVV-S 1.25゜-6C</v>
          </cell>
        </row>
        <row r="75">
          <cell r="AL75" t="str">
            <v>屋外</v>
          </cell>
          <cell r="CI75" t="str">
            <v>CVV-S 1.25゜-7C</v>
          </cell>
        </row>
        <row r="76">
          <cell r="CI76" t="str">
            <v>CVV-S 1.25゜-8C</v>
          </cell>
        </row>
        <row r="77">
          <cell r="AL77" t="str">
            <v>ﾀﾞﾐｰ</v>
          </cell>
          <cell r="CI77" t="str">
            <v>CVV-S 1.25゜-10C</v>
          </cell>
        </row>
        <row r="78">
          <cell r="AL78" t="str">
            <v>ﾀﾞﾐｰ</v>
          </cell>
          <cell r="CI78" t="str">
            <v>CVV-S 1.25゜-12C</v>
          </cell>
        </row>
        <row r="79">
          <cell r="AL79" t="str">
            <v>ﾀﾞﾐｰ</v>
          </cell>
          <cell r="CI79" t="str">
            <v>CVV-S 1.25゜-15C</v>
          </cell>
        </row>
        <row r="80">
          <cell r="AL80" t="str">
            <v>ﾀﾞﾐｰ</v>
          </cell>
          <cell r="CI80" t="str">
            <v>CVV-S 1.25゜-20C</v>
          </cell>
        </row>
        <row r="81">
          <cell r="AL81" t="str">
            <v>ﾀﾞﾐｰ</v>
          </cell>
          <cell r="CI81" t="str">
            <v>CVV-S 1.25゜-30C</v>
          </cell>
        </row>
        <row r="82">
          <cell r="AL82" t="str">
            <v>ﾀﾞﾐｰ</v>
          </cell>
          <cell r="CI82">
            <v>0</v>
          </cell>
        </row>
        <row r="83">
          <cell r="AL83" t="str">
            <v>ﾀﾞﾐｰ</v>
          </cell>
          <cell r="CI83">
            <v>0</v>
          </cell>
        </row>
        <row r="84">
          <cell r="CI84" t="str">
            <v>CVV-S 2.0゜</v>
          </cell>
        </row>
        <row r="85">
          <cell r="CI85" t="str">
            <v>CVV-S 2.0゜-1C</v>
          </cell>
        </row>
        <row r="86">
          <cell r="CI86" t="str">
            <v>CVV-S 2゜-2C</v>
          </cell>
        </row>
        <row r="87">
          <cell r="CI87" t="str">
            <v>CVV-S 2.0゜-3C</v>
          </cell>
        </row>
        <row r="88">
          <cell r="CI88" t="str">
            <v>CVV-S 2.0゜-4C</v>
          </cell>
        </row>
        <row r="89">
          <cell r="CI89" t="str">
            <v>CVV-S 2゜-5C</v>
          </cell>
        </row>
        <row r="90">
          <cell r="CI90" t="str">
            <v>CVV-S 2.0゜-6C</v>
          </cell>
        </row>
        <row r="91">
          <cell r="CI91" t="str">
            <v>CVV-S 2.0゜-7C</v>
          </cell>
        </row>
        <row r="92">
          <cell r="CI92" t="str">
            <v>CVV-S 2.0゜-8C</v>
          </cell>
        </row>
        <row r="93">
          <cell r="CI93" t="str">
            <v>CVV-S 2.0゜-10C</v>
          </cell>
        </row>
        <row r="94">
          <cell r="CI94" t="str">
            <v>CVV-S 2.0゜-12C</v>
          </cell>
        </row>
        <row r="95">
          <cell r="CI95" t="str">
            <v>CVV-S 2.0゜-15C</v>
          </cell>
        </row>
        <row r="96">
          <cell r="CI96" t="str">
            <v>CVV-S 2.0゜-20C</v>
          </cell>
        </row>
        <row r="97">
          <cell r="CI97" t="str">
            <v>CVV-S 2.0゜-30C</v>
          </cell>
        </row>
        <row r="100">
          <cell r="CI100" t="str">
            <v>CVV-S 3.5゜</v>
          </cell>
        </row>
        <row r="101">
          <cell r="CI101" t="str">
            <v>CVV-S 3.5゜-1C</v>
          </cell>
        </row>
        <row r="102">
          <cell r="CI102" t="str">
            <v>CVV-S 3.5゜-2C</v>
          </cell>
        </row>
        <row r="103">
          <cell r="CI103" t="str">
            <v>CVV-S 3.5゜-3C</v>
          </cell>
        </row>
        <row r="104">
          <cell r="CI104" t="str">
            <v>CVV-S 3.5゜-4C</v>
          </cell>
        </row>
        <row r="105">
          <cell r="CI105" t="str">
            <v>CVV-S 3.5゜-5C</v>
          </cell>
        </row>
        <row r="106">
          <cell r="CI106" t="str">
            <v>CVV-S 3.5゜-6C</v>
          </cell>
        </row>
        <row r="107">
          <cell r="CI107" t="str">
            <v>CVV-S 3.5゜-7C</v>
          </cell>
        </row>
        <row r="108">
          <cell r="CI108" t="str">
            <v>CVV-S 3.5゜-8C</v>
          </cell>
        </row>
        <row r="109">
          <cell r="CI109" t="str">
            <v>CVV-S 3.5゜-10C</v>
          </cell>
        </row>
        <row r="110">
          <cell r="CI110" t="str">
            <v>CVV-S 3.5゜-12C</v>
          </cell>
        </row>
        <row r="111">
          <cell r="CI111" t="str">
            <v>CVV-S 3.5゜-15C</v>
          </cell>
        </row>
        <row r="112">
          <cell r="CI112" t="str">
            <v>CVV-S 3.5゜-20C</v>
          </cell>
        </row>
        <row r="113">
          <cell r="CI113" t="str">
            <v>CVV-S 3.5゜-30C</v>
          </cell>
        </row>
        <row r="114">
          <cell r="CI114">
            <v>0</v>
          </cell>
        </row>
        <row r="115">
          <cell r="CI115">
            <v>0</v>
          </cell>
        </row>
        <row r="116">
          <cell r="CI116" t="str">
            <v>CVV-S 5.5゜</v>
          </cell>
        </row>
        <row r="117">
          <cell r="CI117" t="str">
            <v>CVV-S 5.5゜-1C</v>
          </cell>
        </row>
        <row r="118">
          <cell r="CI118" t="str">
            <v>CVV-S 5.5゜-2C</v>
          </cell>
        </row>
        <row r="119">
          <cell r="CI119" t="str">
            <v>CVV-S 5.5゜-3C</v>
          </cell>
        </row>
        <row r="120">
          <cell r="CI120" t="str">
            <v>CVV-S 5.5゜-4C</v>
          </cell>
        </row>
        <row r="121">
          <cell r="CI121" t="str">
            <v>CVV-S 5.5゜-5C</v>
          </cell>
        </row>
        <row r="122">
          <cell r="CI122" t="str">
            <v>CVV-S 5.5゜-6C</v>
          </cell>
        </row>
        <row r="123">
          <cell r="CI123" t="str">
            <v>CVV-S 5.5゜-7C</v>
          </cell>
        </row>
        <row r="124">
          <cell r="CI124" t="str">
            <v>CVV-S 5.5゜-8C</v>
          </cell>
        </row>
        <row r="125">
          <cell r="CI125" t="str">
            <v>CVV-S 5.5゜-10C</v>
          </cell>
        </row>
        <row r="126">
          <cell r="CI126" t="str">
            <v>CVV-S 5.5゜-12C</v>
          </cell>
        </row>
        <row r="127">
          <cell r="CI127" t="str">
            <v>CVV-S 5.5゜-15C</v>
          </cell>
        </row>
        <row r="128">
          <cell r="CI128" t="str">
            <v>CVV-S 5.5゜-20C</v>
          </cell>
        </row>
        <row r="129">
          <cell r="CI129" t="str">
            <v>CVV-S 5.5゜-30C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 "/>
      <sheetName val="代価表（追加）"/>
      <sheetName val="ケーブル"/>
      <sheetName val="電線管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材単価"/>
      <sheetName val="一覧直仮・防水"/>
      <sheetName val="一覧塗装"/>
      <sheetName val="一覧撤去"/>
      <sheetName val="廃棄材運搬"/>
      <sheetName val="直接仮設"/>
      <sheetName val="ｱｽﾌｧﾙﾄ防水"/>
      <sheetName val="塗装"/>
      <sheetName val="SOP"/>
      <sheetName val="EP"/>
      <sheetName val="GEP"/>
      <sheetName val="VE,CL"/>
      <sheetName val="FE,OS"/>
      <sheetName val="撤去"/>
      <sheetName val="発生材処理"/>
      <sheetName val="表紙"/>
      <sheetName val="見積仕様"/>
    </sheetNames>
    <sheetDataSet>
      <sheetData sheetId="0" refreshError="1">
        <row r="10">
          <cell r="I10">
            <v>17100</v>
          </cell>
        </row>
        <row r="27">
          <cell r="I27">
            <v>19500</v>
          </cell>
        </row>
        <row r="45">
          <cell r="I45">
            <v>53</v>
          </cell>
        </row>
        <row r="46">
          <cell r="I46">
            <v>167</v>
          </cell>
        </row>
        <row r="47">
          <cell r="I47">
            <v>548</v>
          </cell>
        </row>
        <row r="48">
          <cell r="I48">
            <v>45</v>
          </cell>
        </row>
        <row r="49">
          <cell r="I49">
            <v>185</v>
          </cell>
        </row>
        <row r="50">
          <cell r="I50">
            <v>404</v>
          </cell>
        </row>
        <row r="51">
          <cell r="I51">
            <v>324</v>
          </cell>
        </row>
        <row r="52">
          <cell r="I52">
            <v>266</v>
          </cell>
        </row>
        <row r="53">
          <cell r="I53">
            <v>1500</v>
          </cell>
        </row>
        <row r="54">
          <cell r="I54">
            <v>1880</v>
          </cell>
        </row>
        <row r="55">
          <cell r="I55">
            <v>1500</v>
          </cell>
        </row>
        <row r="56">
          <cell r="I56">
            <v>634</v>
          </cell>
        </row>
        <row r="57">
          <cell r="I57">
            <v>761</v>
          </cell>
        </row>
        <row r="58">
          <cell r="I58">
            <v>1014</v>
          </cell>
        </row>
        <row r="59">
          <cell r="I59">
            <v>1268</v>
          </cell>
        </row>
        <row r="60">
          <cell r="I60">
            <v>1040</v>
          </cell>
        </row>
        <row r="61">
          <cell r="I61">
            <v>1110</v>
          </cell>
        </row>
        <row r="62">
          <cell r="I62">
            <v>1440</v>
          </cell>
        </row>
        <row r="63">
          <cell r="I63">
            <v>1620</v>
          </cell>
        </row>
        <row r="96">
          <cell r="I96">
            <v>40</v>
          </cell>
        </row>
        <row r="103">
          <cell r="I103">
            <v>86</v>
          </cell>
        </row>
        <row r="104">
          <cell r="I104">
            <v>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コンクリート"/>
      <sheetName val="木工事"/>
      <sheetName val="建具比較"/>
      <sheetName val="電気数量確認"/>
      <sheetName val="基礎数量比較"/>
      <sheetName val="外構"/>
      <sheetName val="木材"/>
      <sheetName val="複合仕上一覧"/>
      <sheetName val="仮設工事"/>
      <sheetName val="躯体調書"/>
      <sheetName val="鉄筋"/>
      <sheetName val="鉄骨拾い"/>
      <sheetName val="溶接換算表"/>
      <sheetName val="鉄骨塗装"/>
      <sheetName val="内装"/>
      <sheetName val="外壁"/>
      <sheetName val="屋根"/>
      <sheetName val="金属工事"/>
      <sheetName val="雑工事代価"/>
      <sheetName val="建具内訳"/>
      <sheetName val="建具調書"/>
      <sheetName val="雑確認数量"/>
      <sheetName val="立山アルミ"/>
      <sheetName val="Sheet14"/>
      <sheetName val="建具廻り"/>
      <sheetName val="電気器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17">
          <cell r="AT517">
            <v>29.5</v>
          </cell>
          <cell r="AU517">
            <v>8</v>
          </cell>
          <cell r="AV517">
            <v>295.8</v>
          </cell>
          <cell r="AW517">
            <v>285.60000000000002</v>
          </cell>
          <cell r="AY517">
            <v>1104</v>
          </cell>
          <cell r="BA517">
            <v>64.179999999999993</v>
          </cell>
          <cell r="BB517">
            <v>353.17999999999995</v>
          </cell>
          <cell r="BD517">
            <v>552.40000000000009</v>
          </cell>
          <cell r="BF517">
            <v>122.96000000000002</v>
          </cell>
          <cell r="BG517">
            <v>56.320000000000007</v>
          </cell>
          <cell r="BI517">
            <v>85.899999999999991</v>
          </cell>
          <cell r="BK517">
            <v>771.43999999999994</v>
          </cell>
          <cell r="BO517">
            <v>220.4</v>
          </cell>
          <cell r="BP517">
            <v>352.85</v>
          </cell>
          <cell r="BQ517">
            <v>1498.8</v>
          </cell>
        </row>
      </sheetData>
      <sheetData sheetId="16" refreshError="1"/>
      <sheetData sheetId="17" refreshError="1"/>
      <sheetData sheetId="18" refreshError="1">
        <row r="4">
          <cell r="B4">
            <v>490.18799999999993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負荷"/>
      <sheetName val="状況報告書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(内渡付)"/>
      <sheetName val="設計書_内渡付_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  <sheetName val="細目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称"/>
      <sheetName val="Ａ－１"/>
      <sheetName val="Ａ－２"/>
      <sheetName val="Ａ－３"/>
      <sheetName val="工事件名"/>
      <sheetName val="基準単価"/>
      <sheetName val="低減率"/>
      <sheetName val="大表紙"/>
      <sheetName val="表紙"/>
      <sheetName val="種目"/>
      <sheetName val="科目"/>
      <sheetName val="中目"/>
      <sheetName val="細目"/>
      <sheetName val="1(1)電灯幹線"/>
      <sheetName val="1(2)電灯分岐"/>
      <sheetName val="1(4)コンセント分岐"/>
      <sheetName val="2(1)動力幹線"/>
      <sheetName val="2(2)動力分岐"/>
      <sheetName val="3避雷"/>
      <sheetName val="4受変電設備（電灯幹線に含む）"/>
      <sheetName val="5接地（幹線に含む）"/>
      <sheetName val="6電力計量"/>
      <sheetName val="7構内情報"/>
      <sheetName val="8構内交換"/>
      <sheetName val="9呼出設備"/>
      <sheetName val="10入退室管理"/>
      <sheetName val="11明細_北テレビ"/>
      <sheetName val="11(1)映像音響（削除）"/>
      <sheetName val="11(2)視聴覚"/>
      <sheetName val="12拡声設備"/>
      <sheetName val="13(1)自火報"/>
      <sheetName val="13(2)防排煙"/>
      <sheetName val="14中央監視"/>
      <sheetName val="1（1）(2)_南棟（電灯）"/>
      <sheetName val="1(3)_南棟（コンセント）"/>
      <sheetName val="2(1)(2)_南棟（動力）"/>
      <sheetName val="3_南棟（避雷針）"/>
      <sheetName val="4_南棟（受電）"/>
      <sheetName val="5_南棟（電力計量）"/>
      <sheetName val="6_南棟（構内情報通信）"/>
      <sheetName val="7_南棟（講堂電灯）（電灯に含む）"/>
      <sheetName val="8_南棟（呼出設備）"/>
      <sheetName val="9_南棟（入退出）"/>
      <sheetName val="10_南棟（映像・音響）"/>
      <sheetName val="11_南棟（テレビ）"/>
      <sheetName val="12_南棟（拡声） "/>
      <sheetName val="13_南棟（火災）"/>
      <sheetName val="14中央監視 "/>
      <sheetName val="Ⅲ_野依"/>
      <sheetName val="Ⅳ_理学（動力）"/>
      <sheetName val="Ⅴ-1構内配電線路"/>
      <sheetName val="Ⅴ-2構内通信線路"/>
      <sheetName val="見積（機器）"/>
      <sheetName val="撤去銅量"/>
      <sheetName val="撤去工料"/>
      <sheetName val="搬入費新"/>
      <sheetName val="見,照明)"/>
    </sheetNames>
    <sheetDataSet>
      <sheetData sheetId="0" refreshError="1"/>
      <sheetData sheetId="1">
        <row r="3">
          <cell r="I3" t="str">
            <v>H.２１</v>
          </cell>
        </row>
        <row r="8">
          <cell r="F8">
            <v>0</v>
          </cell>
          <cell r="I8">
            <v>0</v>
          </cell>
        </row>
        <row r="23">
          <cell r="F23">
            <v>0</v>
          </cell>
          <cell r="I23">
            <v>0</v>
          </cell>
        </row>
        <row r="28">
          <cell r="F28">
            <v>0</v>
          </cell>
          <cell r="I28">
            <v>0</v>
          </cell>
        </row>
        <row r="30">
          <cell r="D30">
            <v>0</v>
          </cell>
          <cell r="E30">
            <v>0</v>
          </cell>
          <cell r="G30">
            <v>357764810</v>
          </cell>
          <cell r="H30">
            <v>31998740</v>
          </cell>
        </row>
      </sheetData>
      <sheetData sheetId="2">
        <row r="6">
          <cell r="D6">
            <v>389763550</v>
          </cell>
        </row>
        <row r="9">
          <cell r="D9">
            <v>389763</v>
          </cell>
        </row>
        <row r="19">
          <cell r="D19">
            <v>13958424</v>
          </cell>
        </row>
        <row r="23">
          <cell r="D23">
            <v>403721</v>
          </cell>
        </row>
        <row r="30">
          <cell r="D30">
            <v>53111165</v>
          </cell>
        </row>
        <row r="36">
          <cell r="D36">
            <v>456833</v>
          </cell>
        </row>
        <row r="44">
          <cell r="D44">
            <v>44175764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鏡"/>
      <sheetName val="工事概要"/>
      <sheetName val="設計書頭"/>
      <sheetName val="電気書頭"/>
      <sheetName val="外部種目"/>
      <sheetName val="機器設備頭"/>
      <sheetName val="機器設備内訳"/>
      <sheetName val="配管設備頭"/>
      <sheetName val="配管設備内訳"/>
      <sheetName val="主要機器"/>
      <sheetName val="印刷DLG"/>
      <sheetName val="設計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号  表紙"/>
      <sheetName val="変更設計書"/>
      <sheetName val="変更設計書(1)"/>
      <sheetName val="変更設計書(2)"/>
      <sheetName val="工事費"/>
      <sheetName val="工事価格"/>
      <sheetName val="直工"/>
      <sheetName val="直仮"/>
      <sheetName val="土工"/>
      <sheetName val="杭地業"/>
      <sheetName val="ｺﾝｸﾘ"/>
      <sheetName val="型枠"/>
      <sheetName val="鉄筋"/>
      <sheetName val="鉄骨"/>
      <sheetName val="ﾌﾟｰﾙ屋根鉄骨"/>
      <sheetName val="ﾎﾟｰﾁ屋根鉄骨"/>
      <sheetName val="機械室架台鉄骨"/>
      <sheetName val="既ｺﾝ"/>
      <sheetName val="防水"/>
      <sheetName val="石,ﾀｲﾙ"/>
      <sheetName val="木工"/>
      <sheetName val="屋根･樋"/>
      <sheetName val="金属"/>
      <sheetName val="左官"/>
      <sheetName val="金建"/>
      <sheetName val="ｱﾙﾐ建具"/>
      <sheetName val="ｶｰﾃﾝｳｫｰﾙ"/>
      <sheetName val="ｽﾁｰﾙ建具"/>
      <sheetName val="木製建具"/>
      <sheetName val="ｶﾞﾗｽ"/>
      <sheetName val="塗装"/>
      <sheetName val="内外装"/>
      <sheetName val="雑工"/>
      <sheetName val="ﾌﾟｰﾙ"/>
      <sheetName val="25mﾌﾟｰﾙ"/>
      <sheetName val="幼児着水ﾌﾟｰﾙ"/>
      <sheetName val="ｽﾗｲﾀﾞｰ"/>
      <sheetName val="外構工"/>
      <sheetName val="撤去"/>
      <sheetName val="外構"/>
      <sheetName val="受水槽基礎"/>
      <sheetName val="植栽"/>
      <sheetName val="共通費"/>
      <sheetName val="共通仮設費"/>
      <sheetName val="諸経費"/>
      <sheetName val="代空5ｺﾝ"/>
      <sheetName val="代OTｺﾝ"/>
      <sheetName val="代OT金属"/>
      <sheetName val="代OT雑"/>
      <sheetName val="消費税総括表"/>
      <sheetName val="代共通"/>
      <sheetName val="共通・諸経費計算表 (変1)"/>
      <sheetName val="杭集計表 "/>
      <sheetName val="見積比較"/>
      <sheetName val="消費税総括表 "/>
      <sheetName val="杭集計表(変1) "/>
      <sheetName val="共通費･諸経費算定表"/>
      <sheetName val="代0101"/>
      <sheetName val="代0201"/>
      <sheetName val="代 0301"/>
      <sheetName val="代0401"/>
      <sheetName val="代0402"/>
      <sheetName val="代0403"/>
      <sheetName val="代0404"/>
      <sheetName val="代0701"/>
      <sheetName val="代0702"/>
      <sheetName val="代0703"/>
      <sheetName val="代1301"/>
      <sheetName val="代1302"/>
      <sheetName val="代 1303"/>
      <sheetName val="代共01"/>
      <sheetName val="代共02"/>
      <sheetName val="代共03"/>
      <sheetName val="補助ｸﾚｰﾝ検討"/>
      <sheetName val="代"/>
      <sheetName val="機械器具費算定表"/>
      <sheetName val="Sheet1"/>
      <sheetName val="Ⅱ.B-1.器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"/>
      <sheetName val="足場工"/>
      <sheetName val="RB集計"/>
      <sheetName val="RB本当"/>
      <sheetName val="RB数表"/>
      <sheetName val="法枠集"/>
      <sheetName val="法枠計算書"/>
      <sheetName val="100m2当り"/>
      <sheetName val="法枠面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"/>
      <sheetName val="土工表紙"/>
      <sheetName val="土工集計"/>
      <sheetName val="掘削"/>
      <sheetName val="床掘"/>
      <sheetName val="ｺﾝｸﾘｰﾄ取壊し"/>
      <sheetName val="石積取壊し"/>
      <sheetName val="埋戻し"/>
      <sheetName val="基面整正"/>
      <sheetName val="擁壁工表紙"/>
      <sheetName val="ブロック積集計"/>
      <sheetName val="ブロック積調書"/>
      <sheetName val="大型ブロック数量計算"/>
      <sheetName val="大型ブロック単位数量"/>
      <sheetName val="２号天端コン単位数量"/>
      <sheetName val="２号基礎コン単位数量"/>
      <sheetName val="ブロック数量計算"/>
      <sheetName val="裏込砕石寸法一覧表"/>
      <sheetName val="ブロック単位数量"/>
      <sheetName val="１号天端コン単位数量"/>
      <sheetName val="１号基礎コン単位数量"/>
      <sheetName val="小口止単位数量"/>
      <sheetName val="排水工表紙"/>
      <sheetName val="排水工集計"/>
      <sheetName val="排水工調書"/>
      <sheetName val="１号Ｌ型単位数量"/>
      <sheetName val="２号Ｌ型単位数量 "/>
      <sheetName val="縦排水工単位数量"/>
      <sheetName val="舗装工表紙 "/>
      <sheetName val="舗装工集計"/>
      <sheetName val="舗装"/>
      <sheetName val="鋼管杭表紙"/>
      <sheetName val="集計表"/>
      <sheetName val="数量表"/>
      <sheetName val="足場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表紙"/>
      <sheetName val="種目"/>
      <sheetName val="科目"/>
      <sheetName val="細目"/>
      <sheetName val="工事別集計"/>
      <sheetName val="細目明細"/>
      <sheetName val="特工"/>
      <sheetName val="特定"/>
      <sheetName val="共通費"/>
      <sheetName val="比率表"/>
      <sheetName val="最低基準額"/>
      <sheetName val="Module1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名称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山村"/>
      <sheetName val="試作集"/>
      <sheetName val="桝配管データ"/>
    </sheetNames>
    <definedNames>
      <definedName name="マクロ終了"/>
    </defined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山村"/>
      <sheetName val="試作集"/>
    </sheetNames>
    <definedNames>
      <definedName name="マクロ終了"/>
    </defined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山村"/>
      <sheetName val="試作集"/>
    </sheetNames>
    <definedNames>
      <definedName name="マクロ終了"/>
    </definedNames>
    <sheetDataSet>
      <sheetData sheetId="0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  <sheetName val="工事項目（改修）"/>
      <sheetName val="空調設備 (改)"/>
      <sheetName val="複合単価根拠表1"/>
      <sheetName val="衛生設備（改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ブレ－スアンカ－集"/>
      <sheetName val="ブレスアンカ－No1"/>
      <sheetName val="ブレスアンカ－No2"/>
      <sheetName val="共通費計算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山村"/>
      <sheetName val="試作集"/>
    </sheetNames>
    <definedNames>
      <definedName name="マクロ終了"/>
    </definedNames>
    <sheetDataSet>
      <sheetData sheetId="0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"/>
      <sheetName val="足場工"/>
      <sheetName val="RB集計"/>
      <sheetName val="RB本当"/>
      <sheetName val="RB数表"/>
      <sheetName val="法枠集"/>
      <sheetName val="法枠計算書"/>
      <sheetName val="100m2当り"/>
      <sheetName val="法枠面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複合単価一覧"/>
      <sheetName val="直接仮設"/>
      <sheetName val="ｱｽﾌｧﾙﾄ防水"/>
      <sheetName val="塗装"/>
      <sheetName val="撤去"/>
      <sheetName val="発生材処理"/>
      <sheetName val="Graph1"/>
      <sheetName val="資材単価"/>
      <sheetName val="見積依頼原本"/>
      <sheetName val="変圧器"/>
      <sheetName val="照明器具"/>
      <sheetName val="放送アンプ"/>
      <sheetName val="雷保護設備"/>
      <sheetName val="ｹｰﾌﾞﾙ分岐"/>
      <sheetName val="光ｹｰﾌﾞﾙ"/>
      <sheetName val="分電盤"/>
      <sheetName val="市販品分電盤 "/>
      <sheetName val="市販品EIA"/>
      <sheetName val="市販品配線器具"/>
      <sheetName val="拡声機器"/>
      <sheetName val="監視カメラ"/>
      <sheetName val="ﾄｲﾚ呼出"/>
      <sheetName val="茨大ﾄｲﾚ呼出"/>
      <sheetName val="電話設備"/>
      <sheetName val="火災報知器"/>
      <sheetName val="入退室"/>
      <sheetName val="『記入ｼｰﾄ』【建築】A-2-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>
        <row r="9">
          <cell r="G9">
            <v>17000</v>
          </cell>
        </row>
        <row r="25">
          <cell r="G25">
            <v>18100</v>
          </cell>
        </row>
        <row r="46">
          <cell r="G46">
            <v>53</v>
          </cell>
        </row>
        <row r="47">
          <cell r="G47">
            <v>166</v>
          </cell>
        </row>
        <row r="48">
          <cell r="G48">
            <v>544</v>
          </cell>
        </row>
        <row r="51">
          <cell r="G51">
            <v>399</v>
          </cell>
        </row>
        <row r="52">
          <cell r="G52">
            <v>323</v>
          </cell>
        </row>
        <row r="57">
          <cell r="G57">
            <v>634</v>
          </cell>
        </row>
        <row r="58">
          <cell r="G58">
            <v>761</v>
          </cell>
        </row>
        <row r="59">
          <cell r="G59">
            <v>1014</v>
          </cell>
        </row>
        <row r="60">
          <cell r="G60">
            <v>1268</v>
          </cell>
        </row>
        <row r="61">
          <cell r="G61">
            <v>1040</v>
          </cell>
        </row>
        <row r="62">
          <cell r="G62">
            <v>1110</v>
          </cell>
        </row>
        <row r="63">
          <cell r="G63">
            <v>1440</v>
          </cell>
        </row>
        <row r="64">
          <cell r="G64">
            <v>1620</v>
          </cell>
        </row>
        <row r="107">
          <cell r="G107">
            <v>38.5</v>
          </cell>
        </row>
        <row r="114">
          <cell r="G114">
            <v>86</v>
          </cell>
        </row>
        <row r="115">
          <cell r="G115">
            <v>77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  <sheetName val="電気１"/>
      <sheetName val="電気２"/>
      <sheetName val="電気３"/>
      <sheetName val="電気４"/>
      <sheetName val="根拠"/>
      <sheetName val="工事項目（改修）"/>
      <sheetName val="空調設備 (改)"/>
      <sheetName val="複合単価根拠表1"/>
      <sheetName val="衛生設備（改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"/>
      <sheetName val="代価表"/>
      <sheetName val="複合単価"/>
      <sheetName val="市場単価"/>
      <sheetName val="PB単価表"/>
      <sheetName val="見積比較表"/>
      <sheetName val="体育館集計"/>
      <sheetName val="体育館小集計"/>
      <sheetName val="体育館拾表"/>
      <sheetName val="便所集計"/>
      <sheetName val="便所拾表"/>
      <sheetName val="土工集計表"/>
      <sheetName val="土工事数量表"/>
      <sheetName val="盤労務"/>
      <sheetName val="表紙"/>
      <sheetName val="千年電気設計書"/>
      <sheetName val="1山村"/>
      <sheetName val="建築経費"/>
      <sheetName val="単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名称"/>
      <sheetName val="鋼管"/>
      <sheetName val="SUS"/>
      <sheetName val="CIP"/>
      <sheetName val="LP"/>
      <sheetName val="VP"/>
      <sheetName val="冷媒"/>
      <sheetName val="新設配管複合単価表"/>
      <sheetName val="撤去配管複合単価表"/>
    </sheetNames>
    <sheetDataSet>
      <sheetData sheetId="0">
        <row r="4">
          <cell r="B4">
            <v>1</v>
          </cell>
          <cell r="C4" t="str">
            <v>SGP-PA</v>
          </cell>
          <cell r="D4" t="str">
            <v>水道用ポリエチレン粉体ライニング鋼管</v>
          </cell>
          <cell r="E4" t="str">
            <v>（給水・冷却水）ねじ接合（管端防食継手）</v>
          </cell>
        </row>
        <row r="5">
          <cell r="B5">
            <v>2</v>
          </cell>
          <cell r="C5" t="str">
            <v>SGP-PB</v>
          </cell>
          <cell r="D5" t="str">
            <v>水道用ポリエチレン粉体ライニング鋼管</v>
          </cell>
          <cell r="E5" t="str">
            <v>（給水・冷却水）ねじ接合（管端防食継手）</v>
          </cell>
        </row>
        <row r="6">
          <cell r="B6">
            <v>3</v>
          </cell>
          <cell r="C6" t="str">
            <v>SGP-PD</v>
          </cell>
          <cell r="D6" t="str">
            <v>水道用ポリエチレン粉体ライニング鋼管</v>
          </cell>
          <cell r="E6" t="str">
            <v>（給水・冷却水）ねじ接合（管端防食継手）</v>
          </cell>
        </row>
        <row r="7">
          <cell r="B7">
            <v>4</v>
          </cell>
          <cell r="C7" t="str">
            <v>SGP-FPA</v>
          </cell>
          <cell r="D7" t="str">
            <v>フランジ付きポリエチレン粉体ライニング鋼管</v>
          </cell>
          <cell r="E7" t="str">
            <v>（給水・冷却水）フランジ接合</v>
          </cell>
        </row>
        <row r="8">
          <cell r="B8">
            <v>5</v>
          </cell>
          <cell r="C8" t="str">
            <v>SGP-FPB</v>
          </cell>
          <cell r="D8" t="str">
            <v>フランジ付きポリエチレン粉体ライニング鋼管</v>
          </cell>
          <cell r="E8" t="str">
            <v>（給水・冷却水）フランジ接合</v>
          </cell>
        </row>
        <row r="9">
          <cell r="B9">
            <v>6</v>
          </cell>
          <cell r="C9" t="str">
            <v>SGP-FPD</v>
          </cell>
          <cell r="D9" t="str">
            <v>フランジ付きポリエチレン粉体ライニング鋼管</v>
          </cell>
          <cell r="E9" t="str">
            <v>（給水・冷却水）フランジ接合</v>
          </cell>
        </row>
        <row r="10">
          <cell r="B10">
            <v>7</v>
          </cell>
          <cell r="C10" t="str">
            <v>SGP-VA</v>
          </cell>
          <cell r="D10" t="str">
            <v>水道用硬質塩化ビニルライニング鋼管</v>
          </cell>
          <cell r="E10" t="str">
            <v>（給水・冷却水）ねじ接合（管端防食継手）</v>
          </cell>
        </row>
        <row r="11">
          <cell r="B11">
            <v>8</v>
          </cell>
          <cell r="C11" t="str">
            <v>SGP-VB</v>
          </cell>
          <cell r="D11" t="str">
            <v>水道用硬質塩化ビニルライニング鋼管</v>
          </cell>
          <cell r="E11" t="str">
            <v>（給水・冷却水）ねじ接合（管端防食継手）</v>
          </cell>
        </row>
        <row r="12">
          <cell r="B12">
            <v>9</v>
          </cell>
          <cell r="C12" t="str">
            <v>SGP-VD</v>
          </cell>
          <cell r="D12" t="str">
            <v>水道用硬質塩化ビニルライニング鋼管</v>
          </cell>
          <cell r="E12" t="str">
            <v>（給水・冷却水）ねじ接合（管端防食継手）</v>
          </cell>
        </row>
        <row r="13">
          <cell r="B13">
            <v>10</v>
          </cell>
          <cell r="C13" t="str">
            <v>SGP-FVA</v>
          </cell>
          <cell r="D13" t="str">
            <v>水道用硬質塩化ビニルライニング鋼管</v>
          </cell>
          <cell r="E13" t="str">
            <v>（給水・冷却水）フランジ接合</v>
          </cell>
        </row>
        <row r="14">
          <cell r="B14">
            <v>11</v>
          </cell>
          <cell r="C14" t="str">
            <v>SGP-FVB</v>
          </cell>
          <cell r="D14" t="str">
            <v>水道用硬質塩化ビニルライニング鋼管</v>
          </cell>
          <cell r="E14" t="str">
            <v>（給水・冷却水）フランジ接合</v>
          </cell>
        </row>
        <row r="15">
          <cell r="B15">
            <v>12</v>
          </cell>
          <cell r="C15" t="str">
            <v>SGP-FVD</v>
          </cell>
          <cell r="D15" t="str">
            <v>水道用硬質塩化ビニルライニング鋼管</v>
          </cell>
          <cell r="E15" t="str">
            <v>（給水・冷却水）フランジ接合</v>
          </cell>
        </row>
        <row r="16">
          <cell r="B16">
            <v>13</v>
          </cell>
          <cell r="C16" t="str">
            <v>SGP-HVA</v>
          </cell>
          <cell r="D16" t="str">
            <v>水道用耐熱性硬質塩化ビニルライニング鋼管</v>
          </cell>
          <cell r="E16" t="str">
            <v>（給湯・冷温水）ねじ接合（管端防食継手）</v>
          </cell>
        </row>
        <row r="17">
          <cell r="B17">
            <v>14</v>
          </cell>
          <cell r="C17" t="str">
            <v>SGP-VA</v>
          </cell>
          <cell r="D17" t="str">
            <v>水道用塩化ビニルライニング鋼管</v>
          </cell>
          <cell r="E17" t="str">
            <v>（冷却水）ハウジング型継手</v>
          </cell>
        </row>
        <row r="18">
          <cell r="B18">
            <v>15</v>
          </cell>
          <cell r="C18" t="str">
            <v>SGP-PS</v>
          </cell>
          <cell r="D18" t="str">
            <v>消火用ポリエチレン外面被覆鋼管</v>
          </cell>
          <cell r="E18" t="str">
            <v>ねじ接合</v>
          </cell>
        </row>
        <row r="19">
          <cell r="B19">
            <v>16</v>
          </cell>
          <cell r="C19" t="str">
            <v>STPG 370 PS</v>
          </cell>
          <cell r="D19" t="str">
            <v>消火用ポリエチレン外面被覆鋼管</v>
          </cell>
          <cell r="E19" t="str">
            <v>ねじ接合</v>
          </cell>
        </row>
        <row r="20">
          <cell r="B20">
            <v>17</v>
          </cell>
          <cell r="C20" t="str">
            <v>SGP-VS</v>
          </cell>
          <cell r="D20" t="str">
            <v>消火用硬質塩化ビニル外面被覆鋼管</v>
          </cell>
          <cell r="E20" t="str">
            <v>ねじ接合</v>
          </cell>
        </row>
        <row r="21">
          <cell r="B21">
            <v>18</v>
          </cell>
          <cell r="C21" t="str">
            <v>STPG 370 VS</v>
          </cell>
          <cell r="D21" t="str">
            <v>消火用硬質塩化ビニル外面被覆鋼管</v>
          </cell>
          <cell r="E21" t="str">
            <v>ねじ接合</v>
          </cell>
        </row>
        <row r="22">
          <cell r="B22">
            <v>19</v>
          </cell>
          <cell r="C22" t="str">
            <v>STPG</v>
          </cell>
          <cell r="D22" t="str">
            <v>圧力配管用炭素鋼鋼管（白）</v>
          </cell>
          <cell r="E22" t="str">
            <v>（冷温水）ねじ接合</v>
          </cell>
        </row>
        <row r="23">
          <cell r="B23">
            <v>20</v>
          </cell>
          <cell r="C23" t="str">
            <v>STPG</v>
          </cell>
          <cell r="D23" t="str">
            <v>圧力配管用炭素鋼鋼管（白）</v>
          </cell>
          <cell r="E23" t="str">
            <v>（消火）ねじ接合</v>
          </cell>
        </row>
        <row r="24">
          <cell r="B24">
            <v>21</v>
          </cell>
          <cell r="C24" t="str">
            <v>STPG</v>
          </cell>
          <cell r="D24" t="str">
            <v>圧力配管用炭素鋼鋼管（白）</v>
          </cell>
          <cell r="E24" t="str">
            <v>（冷却水）ねじ接合</v>
          </cell>
        </row>
        <row r="25">
          <cell r="B25">
            <v>22</v>
          </cell>
          <cell r="C25" t="str">
            <v>STPG(黒)</v>
          </cell>
          <cell r="D25" t="str">
            <v>圧力配管用炭素鋼鋼管（黒）</v>
          </cell>
          <cell r="E25" t="str">
            <v>（低圧蒸気用）ねじ接合</v>
          </cell>
        </row>
        <row r="26">
          <cell r="B26">
            <v>23</v>
          </cell>
          <cell r="C26" t="str">
            <v>STPG</v>
          </cell>
          <cell r="D26" t="str">
            <v>圧力配管用炭素鋼鋼管（白）</v>
          </cell>
          <cell r="E26" t="str">
            <v>（消火・冷却水・冷温水）溶接接合</v>
          </cell>
        </row>
        <row r="27">
          <cell r="B27">
            <v>24</v>
          </cell>
          <cell r="C27" t="str">
            <v>STPG(黒)</v>
          </cell>
          <cell r="D27" t="str">
            <v>圧力配管用炭素鋼鋼管（黒）</v>
          </cell>
          <cell r="E27" t="str">
            <v>（蒸気給気管、蒸気還気用）溶接接合</v>
          </cell>
        </row>
        <row r="28">
          <cell r="B28">
            <v>25</v>
          </cell>
          <cell r="C28" t="str">
            <v>SGP(白)</v>
          </cell>
          <cell r="D28" t="str">
            <v>配管用炭素鋼鋼管（白）</v>
          </cell>
          <cell r="E28" t="str">
            <v>（排水）ねじ接合</v>
          </cell>
        </row>
        <row r="29">
          <cell r="B29">
            <v>26</v>
          </cell>
          <cell r="C29" t="str">
            <v>SGP(白)</v>
          </cell>
          <cell r="D29" t="str">
            <v>配管用炭素鋼鋼管（白）</v>
          </cell>
          <cell r="E29" t="str">
            <v>（冷温水）ねじ接合</v>
          </cell>
        </row>
        <row r="30">
          <cell r="B30">
            <v>27</v>
          </cell>
          <cell r="C30" t="str">
            <v>SGP(白)</v>
          </cell>
          <cell r="D30" t="str">
            <v>配管用炭素鋼鋼管（白）</v>
          </cell>
          <cell r="E30" t="str">
            <v>（通気・消火・給湯・プロパン）ねじ接合</v>
          </cell>
        </row>
        <row r="31">
          <cell r="B31">
            <v>28</v>
          </cell>
          <cell r="C31" t="str">
            <v>SGP(白)</v>
          </cell>
          <cell r="D31" t="str">
            <v>配管用炭素鋼鋼管（白）</v>
          </cell>
          <cell r="E31" t="str">
            <v>（冷却水）ねじ接合</v>
          </cell>
        </row>
        <row r="32">
          <cell r="B32">
            <v>29</v>
          </cell>
          <cell r="C32" t="str">
            <v>SGP(白)</v>
          </cell>
          <cell r="D32" t="str">
            <v>配管用炭素鋼鋼管（白）</v>
          </cell>
          <cell r="E32" t="str">
            <v>（通気・消火・給湯・プロパン・冷却水・冷温水）溶接接合</v>
          </cell>
        </row>
        <row r="33">
          <cell r="B33">
            <v>30</v>
          </cell>
          <cell r="C33" t="str">
            <v>SGP(白)</v>
          </cell>
          <cell r="D33" t="str">
            <v>配管用炭素鋼鋼管（白）</v>
          </cell>
          <cell r="E33" t="str">
            <v>（冷却水）ハウジング型管継手</v>
          </cell>
        </row>
        <row r="34">
          <cell r="B34">
            <v>31</v>
          </cell>
          <cell r="C34" t="str">
            <v>SGP(白)</v>
          </cell>
          <cell r="D34" t="str">
            <v>配管用炭素鋼鋼管（白）</v>
          </cell>
          <cell r="E34" t="str">
            <v>（冷温水・消火）ハウジング型管継手</v>
          </cell>
        </row>
        <row r="35">
          <cell r="B35">
            <v>32</v>
          </cell>
          <cell r="C35" t="str">
            <v>SGP(黒)</v>
          </cell>
          <cell r="D35" t="str">
            <v>配管用炭素鋼鋼管（黒）</v>
          </cell>
          <cell r="E35" t="str">
            <v>（蒸気・油）ねじ接合</v>
          </cell>
        </row>
        <row r="36">
          <cell r="B36">
            <v>33</v>
          </cell>
          <cell r="C36" t="str">
            <v>SGP(黒)</v>
          </cell>
          <cell r="D36" t="str">
            <v>配管用炭素鋼鋼管（黒）</v>
          </cell>
          <cell r="E36" t="str">
            <v>（蒸気・油）溶接接合</v>
          </cell>
        </row>
        <row r="37">
          <cell r="B37">
            <v>34</v>
          </cell>
          <cell r="C37" t="str">
            <v>D-VA(WSP042)</v>
          </cell>
          <cell r="D37" t="str">
            <v>排水用硬質塩化ビニルライニング鋼管（黒）</v>
          </cell>
          <cell r="E37" t="str">
            <v>MD継手</v>
          </cell>
        </row>
        <row r="38">
          <cell r="B38">
            <v>35</v>
          </cell>
          <cell r="C38" t="str">
            <v>SGP-TA(WSP032)</v>
          </cell>
          <cell r="D38" t="str">
            <v>排水用ﾀｰﾙｴﾎﾟｷｼ塗装鋼管</v>
          </cell>
          <cell r="E38" t="str">
            <v>ねじ接合</v>
          </cell>
        </row>
        <row r="39">
          <cell r="B39">
            <v>36</v>
          </cell>
          <cell r="C39" t="str">
            <v>SGP-TA(WSP032)</v>
          </cell>
          <cell r="D39" t="str">
            <v>排水用ﾀｰﾙｴﾎﾟｷｼ塗装鋼管</v>
          </cell>
          <cell r="E39" t="str">
            <v>MD継手</v>
          </cell>
        </row>
        <row r="40">
          <cell r="B40">
            <v>37</v>
          </cell>
          <cell r="C40" t="str">
            <v>HP</v>
          </cell>
          <cell r="D40" t="str">
            <v>遠心力鉄筋コンクリート管</v>
          </cell>
          <cell r="E40" t="str">
            <v>（排水）</v>
          </cell>
        </row>
        <row r="41">
          <cell r="B41">
            <v>38</v>
          </cell>
          <cell r="C41" t="str">
            <v>ARFA管</v>
          </cell>
          <cell r="D41" t="str">
            <v>排水用塩化ビニルコーティング鋼管</v>
          </cell>
          <cell r="E41" t="str">
            <v>ねじ接合</v>
          </cell>
        </row>
        <row r="42">
          <cell r="B42">
            <v>39</v>
          </cell>
          <cell r="C42" t="str">
            <v>ARFA管</v>
          </cell>
          <cell r="D42" t="str">
            <v>排水用塩化ビニルコーティング鋼管</v>
          </cell>
          <cell r="E42" t="str">
            <v>MD継手</v>
          </cell>
        </row>
        <row r="43">
          <cell r="B43">
            <v>40</v>
          </cell>
          <cell r="C43" t="str">
            <v>CUP</v>
          </cell>
          <cell r="D43" t="str">
            <v>銅管（Ｍ）</v>
          </cell>
          <cell r="E43" t="str">
            <v>（給湯・給水）</v>
          </cell>
        </row>
        <row r="44">
          <cell r="B44">
            <v>41</v>
          </cell>
          <cell r="C44" t="str">
            <v>SU</v>
          </cell>
          <cell r="D44" t="str">
            <v>ステンレス鋼鋼管</v>
          </cell>
          <cell r="E44" t="str">
            <v>（給水・給湯）圧縮・プレス</v>
          </cell>
        </row>
        <row r="45">
          <cell r="B45">
            <v>42</v>
          </cell>
          <cell r="C45" t="str">
            <v>SU</v>
          </cell>
          <cell r="D45" t="str">
            <v>ステンレス鋼鋼管</v>
          </cell>
          <cell r="E45" t="str">
            <v>（給水・給湯）拡管式</v>
          </cell>
        </row>
        <row r="46">
          <cell r="B46">
            <v>43</v>
          </cell>
          <cell r="C46" t="str">
            <v>SU</v>
          </cell>
          <cell r="D46" t="str">
            <v>ステンレス鋼鋼管</v>
          </cell>
          <cell r="E46" t="str">
            <v>（給水・給湯・蒸気還管・冷温水）溶接接合</v>
          </cell>
        </row>
        <row r="47">
          <cell r="B47">
            <v>44</v>
          </cell>
          <cell r="C47" t="str">
            <v>SU</v>
          </cell>
          <cell r="D47" t="str">
            <v>一般配管用ステンレス鋼鋼管</v>
          </cell>
          <cell r="E47" t="str">
            <v>（給水・給湯・冷温水）ハウジング型管継手</v>
          </cell>
        </row>
        <row r="48">
          <cell r="B48">
            <v>45</v>
          </cell>
          <cell r="C48" t="str">
            <v>CIP</v>
          </cell>
          <cell r="D48" t="str">
            <v>鋳鉄管</v>
          </cell>
          <cell r="E48" t="str">
            <v>(排水)メカニカル型継手</v>
          </cell>
        </row>
        <row r="49">
          <cell r="B49">
            <v>46</v>
          </cell>
          <cell r="C49" t="str">
            <v>CIP</v>
          </cell>
          <cell r="D49" t="str">
            <v>鋳鉄管</v>
          </cell>
          <cell r="E49" t="str">
            <v>(排水)メカニカル型継手(HASS 210 2種管)</v>
          </cell>
        </row>
        <row r="50">
          <cell r="B50">
            <v>47</v>
          </cell>
          <cell r="C50" t="str">
            <v>LP</v>
          </cell>
          <cell r="D50" t="str">
            <v>鉛管</v>
          </cell>
          <cell r="E50" t="str">
            <v>（排水）</v>
          </cell>
        </row>
        <row r="51">
          <cell r="B51">
            <v>48</v>
          </cell>
          <cell r="C51" t="str">
            <v>VP</v>
          </cell>
          <cell r="D51" t="str">
            <v>水道用硬質塩化ビニル管</v>
          </cell>
          <cell r="E51" t="str">
            <v>（給水）</v>
          </cell>
        </row>
        <row r="52">
          <cell r="B52">
            <v>49</v>
          </cell>
          <cell r="C52" t="str">
            <v>VP</v>
          </cell>
          <cell r="D52" t="str">
            <v>硬質塩化ビニル管</v>
          </cell>
          <cell r="E52" t="str">
            <v>（排水･通気）</v>
          </cell>
        </row>
        <row r="53">
          <cell r="B53">
            <v>50</v>
          </cell>
          <cell r="C53" t="str">
            <v>CUP</v>
          </cell>
          <cell r="D53" t="str">
            <v>冷媒用銅管</v>
          </cell>
          <cell r="E53" t="str">
            <v>（冷媒）</v>
          </cell>
        </row>
        <row r="54">
          <cell r="B54">
            <v>51</v>
          </cell>
          <cell r="C54" t="str">
            <v>CUP</v>
          </cell>
          <cell r="D54" t="str">
            <v>冷媒用被覆銅管</v>
          </cell>
          <cell r="E54" t="str">
            <v>（冷媒・被覆）</v>
          </cell>
        </row>
      </sheetData>
      <sheetData sheetId="1">
        <row r="3">
          <cell r="B3" t="str">
            <v>CODE</v>
          </cell>
          <cell r="C3" t="str">
            <v>仕様</v>
          </cell>
          <cell r="D3" t="str">
            <v>流体・接続方法</v>
          </cell>
          <cell r="E3" t="str">
            <v>細目</v>
          </cell>
          <cell r="F3" t="str">
            <v>名称</v>
          </cell>
          <cell r="G3">
            <v>15</v>
          </cell>
          <cell r="H3">
            <v>20</v>
          </cell>
          <cell r="I3">
            <v>25</v>
          </cell>
          <cell r="J3">
            <v>32</v>
          </cell>
          <cell r="K3">
            <v>40</v>
          </cell>
          <cell r="L3">
            <v>50</v>
          </cell>
          <cell r="M3">
            <v>65</v>
          </cell>
          <cell r="N3">
            <v>80</v>
          </cell>
          <cell r="O3">
            <v>100</v>
          </cell>
          <cell r="P3">
            <v>125</v>
          </cell>
          <cell r="Q3">
            <v>150</v>
          </cell>
          <cell r="R3">
            <v>200</v>
          </cell>
          <cell r="S3">
            <v>250</v>
          </cell>
          <cell r="T3">
            <v>300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</row>
        <row r="6">
          <cell r="B6">
            <v>1</v>
          </cell>
          <cell r="C6" t="str">
            <v>SGP-PA</v>
          </cell>
          <cell r="D6" t="str">
            <v>（給水・冷却水）ねじ接合（管端防食継手）</v>
          </cell>
          <cell r="E6" t="str">
            <v>屋内一般配管</v>
          </cell>
          <cell r="F6" t="str">
            <v>管</v>
          </cell>
          <cell r="G6">
            <v>1.1000000000000001</v>
          </cell>
          <cell r="H6">
            <v>1.1000000000000001</v>
          </cell>
          <cell r="I6">
            <v>1.1000000000000001</v>
          </cell>
          <cell r="J6">
            <v>1.1000000000000001</v>
          </cell>
          <cell r="K6">
            <v>1.1000000000000001</v>
          </cell>
          <cell r="L6">
            <v>1.1000000000000001</v>
          </cell>
          <cell r="M6">
            <v>1.1000000000000001</v>
          </cell>
          <cell r="N6">
            <v>1.1000000000000001</v>
          </cell>
          <cell r="O6">
            <v>1.05</v>
          </cell>
          <cell r="P6">
            <v>1.05</v>
          </cell>
          <cell r="Q6">
            <v>1.05</v>
          </cell>
          <cell r="R6">
            <v>1.05</v>
          </cell>
          <cell r="S6">
            <v>1.05</v>
          </cell>
          <cell r="T6">
            <v>1.05</v>
          </cell>
        </row>
        <row r="7">
          <cell r="B7">
            <v>2</v>
          </cell>
          <cell r="C7" t="str">
            <v>SGP-PB</v>
          </cell>
          <cell r="D7" t="str">
            <v>（給水・冷却水）ねじ接合（管端防食継手）</v>
          </cell>
          <cell r="E7" t="str">
            <v>屋内一般配管</v>
          </cell>
          <cell r="F7" t="str">
            <v>管</v>
          </cell>
          <cell r="G7">
            <v>1.1000000000000001</v>
          </cell>
          <cell r="H7">
            <v>1.1000000000000001</v>
          </cell>
          <cell r="I7">
            <v>1.1000000000000001</v>
          </cell>
          <cell r="J7">
            <v>1.1000000000000001</v>
          </cell>
          <cell r="K7">
            <v>1.1000000000000001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1.05</v>
          </cell>
          <cell r="P7">
            <v>1.05</v>
          </cell>
          <cell r="Q7">
            <v>1.05</v>
          </cell>
          <cell r="R7">
            <v>1.05</v>
          </cell>
          <cell r="S7">
            <v>1.05</v>
          </cell>
          <cell r="T7">
            <v>1.05</v>
          </cell>
        </row>
        <row r="8">
          <cell r="B8">
            <v>4</v>
          </cell>
          <cell r="C8" t="str">
            <v>SGP-FPA</v>
          </cell>
          <cell r="D8" t="str">
            <v>（給水・冷却水）フランジ接合</v>
          </cell>
          <cell r="E8" t="str">
            <v>屋内一般配管</v>
          </cell>
          <cell r="F8" t="str">
            <v>管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</row>
        <row r="9">
          <cell r="B9">
            <v>5</v>
          </cell>
          <cell r="C9" t="str">
            <v>SGP-FPB</v>
          </cell>
          <cell r="D9" t="str">
            <v>（給水・冷却水）フランジ接合</v>
          </cell>
          <cell r="E9" t="str">
            <v>屋内一般配管</v>
          </cell>
          <cell r="F9" t="str">
            <v>管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</row>
        <row r="10">
          <cell r="B10">
            <v>7</v>
          </cell>
          <cell r="C10" t="str">
            <v>SGP-VA</v>
          </cell>
          <cell r="D10" t="str">
            <v>（給水・冷却水）ねじ接合（管端防食継手）</v>
          </cell>
          <cell r="E10" t="str">
            <v>屋内一般配管</v>
          </cell>
          <cell r="F10" t="str">
            <v>管</v>
          </cell>
          <cell r="G10">
            <v>1.1000000000000001</v>
          </cell>
          <cell r="H10">
            <v>1.1000000000000001</v>
          </cell>
          <cell r="I10">
            <v>1.1000000000000001</v>
          </cell>
          <cell r="J10">
            <v>1.1000000000000001</v>
          </cell>
          <cell r="K10">
            <v>1.1000000000000001</v>
          </cell>
          <cell r="L10">
            <v>1.1000000000000001</v>
          </cell>
          <cell r="M10">
            <v>1.1000000000000001</v>
          </cell>
          <cell r="N10">
            <v>1.1000000000000001</v>
          </cell>
          <cell r="O10">
            <v>1.05</v>
          </cell>
          <cell r="P10">
            <v>1.05</v>
          </cell>
          <cell r="Q10">
            <v>1.05</v>
          </cell>
          <cell r="R10">
            <v>1.05</v>
          </cell>
          <cell r="S10">
            <v>1.05</v>
          </cell>
          <cell r="T10">
            <v>1.05</v>
          </cell>
        </row>
        <row r="11">
          <cell r="B11">
            <v>8</v>
          </cell>
          <cell r="C11" t="str">
            <v>SGP-VB</v>
          </cell>
          <cell r="D11" t="str">
            <v>（給水・冷却水）ねじ接合（管端防食継手）</v>
          </cell>
          <cell r="E11" t="str">
            <v>屋内一般配管</v>
          </cell>
          <cell r="F11" t="str">
            <v>管</v>
          </cell>
          <cell r="G11">
            <v>1.1000000000000001</v>
          </cell>
          <cell r="H11">
            <v>1.1000000000000001</v>
          </cell>
          <cell r="I11">
            <v>1.1000000000000001</v>
          </cell>
          <cell r="J11">
            <v>1.1000000000000001</v>
          </cell>
          <cell r="K11">
            <v>1.1000000000000001</v>
          </cell>
          <cell r="L11">
            <v>1.1000000000000001</v>
          </cell>
          <cell r="M11">
            <v>1.1000000000000001</v>
          </cell>
          <cell r="N11">
            <v>1.1000000000000001</v>
          </cell>
          <cell r="O11">
            <v>1.05</v>
          </cell>
          <cell r="P11">
            <v>1.05</v>
          </cell>
          <cell r="Q11">
            <v>1.05</v>
          </cell>
          <cell r="R11">
            <v>1.05</v>
          </cell>
          <cell r="S11">
            <v>1.05</v>
          </cell>
          <cell r="T11">
            <v>1.05</v>
          </cell>
        </row>
        <row r="12">
          <cell r="B12">
            <v>10</v>
          </cell>
          <cell r="C12" t="str">
            <v>SGP-FVA</v>
          </cell>
          <cell r="D12" t="str">
            <v>（給水・冷却水）フランジ接合</v>
          </cell>
          <cell r="E12" t="str">
            <v>屋内一般配管</v>
          </cell>
          <cell r="F12" t="str">
            <v>管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</row>
        <row r="13">
          <cell r="B13">
            <v>11</v>
          </cell>
          <cell r="C13" t="str">
            <v>SGP-FVB</v>
          </cell>
          <cell r="D13" t="str">
            <v>（給水・冷却水）フランジ接合</v>
          </cell>
          <cell r="E13" t="str">
            <v>屋内一般配管</v>
          </cell>
          <cell r="F13" t="str">
            <v>管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</row>
        <row r="14">
          <cell r="B14">
            <v>13</v>
          </cell>
          <cell r="C14" t="str">
            <v>SGP-HVA</v>
          </cell>
          <cell r="D14" t="str">
            <v>（給湯・冷温水）ねじ接合（管端防食継手）</v>
          </cell>
          <cell r="E14" t="str">
            <v>屋内一般配管</v>
          </cell>
          <cell r="F14" t="str">
            <v>管</v>
          </cell>
          <cell r="G14">
            <v>1.1000000000000001</v>
          </cell>
          <cell r="H14">
            <v>1.1000000000000001</v>
          </cell>
          <cell r="I14">
            <v>1.1000000000000001</v>
          </cell>
          <cell r="J14">
            <v>1.1000000000000001</v>
          </cell>
          <cell r="K14">
            <v>1.1000000000000001</v>
          </cell>
          <cell r="L14">
            <v>1.1000000000000001</v>
          </cell>
          <cell r="M14">
            <v>1.1000000000000001</v>
          </cell>
          <cell r="N14">
            <v>1.1000000000000001</v>
          </cell>
          <cell r="O14">
            <v>1.05</v>
          </cell>
          <cell r="P14">
            <v>1.05</v>
          </cell>
          <cell r="Q14">
            <v>1.05</v>
          </cell>
          <cell r="R14">
            <v>1.05</v>
          </cell>
          <cell r="S14">
            <v>1.05</v>
          </cell>
          <cell r="T14">
            <v>1.05</v>
          </cell>
        </row>
        <row r="15">
          <cell r="B15">
            <v>14</v>
          </cell>
          <cell r="C15" t="str">
            <v>SGP-VA</v>
          </cell>
          <cell r="D15" t="str">
            <v>（冷却水）ハウジング型継手</v>
          </cell>
          <cell r="E15" t="str">
            <v>屋内一般配管</v>
          </cell>
          <cell r="F15" t="str">
            <v>管</v>
          </cell>
          <cell r="G15">
            <v>1.1000000000000001</v>
          </cell>
          <cell r="H15">
            <v>1.1000000000000001</v>
          </cell>
          <cell r="I15">
            <v>1.1000000000000001</v>
          </cell>
          <cell r="J15">
            <v>1.1000000000000001</v>
          </cell>
          <cell r="K15">
            <v>1.1000000000000001</v>
          </cell>
          <cell r="L15">
            <v>1.1000000000000001</v>
          </cell>
          <cell r="M15">
            <v>1.1000000000000001</v>
          </cell>
          <cell r="N15">
            <v>1.1000000000000001</v>
          </cell>
          <cell r="O15">
            <v>1.05</v>
          </cell>
          <cell r="P15">
            <v>1.05</v>
          </cell>
          <cell r="Q15">
            <v>1.05</v>
          </cell>
          <cell r="R15">
            <v>1.05</v>
          </cell>
          <cell r="S15">
            <v>1.05</v>
          </cell>
          <cell r="T15">
            <v>1.05</v>
          </cell>
        </row>
        <row r="16">
          <cell r="B16">
            <v>19</v>
          </cell>
          <cell r="C16" t="str">
            <v>STPG</v>
          </cell>
          <cell r="D16" t="str">
            <v>（冷温水）ねじ接合</v>
          </cell>
          <cell r="E16" t="str">
            <v>屋内一般配管</v>
          </cell>
          <cell r="F16" t="str">
            <v>管</v>
          </cell>
          <cell r="G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1.1000000000000001</v>
          </cell>
          <cell r="O16">
            <v>1.05</v>
          </cell>
          <cell r="P16">
            <v>1.05</v>
          </cell>
          <cell r="Q16">
            <v>1.05</v>
          </cell>
          <cell r="R16">
            <v>1.05</v>
          </cell>
          <cell r="S16">
            <v>1.05</v>
          </cell>
          <cell r="T16">
            <v>1.05</v>
          </cell>
        </row>
        <row r="17">
          <cell r="B17">
            <v>20</v>
          </cell>
          <cell r="C17" t="str">
            <v>STPG</v>
          </cell>
          <cell r="D17" t="str">
            <v>（消火）ねじ接合</v>
          </cell>
          <cell r="E17" t="str">
            <v>屋内一般配管</v>
          </cell>
          <cell r="F17" t="str">
            <v>管</v>
          </cell>
          <cell r="G17">
            <v>1.1000000000000001</v>
          </cell>
          <cell r="H17">
            <v>1.1000000000000001</v>
          </cell>
          <cell r="I17">
            <v>1.1000000000000001</v>
          </cell>
          <cell r="J17">
            <v>1.1000000000000001</v>
          </cell>
          <cell r="K17">
            <v>1.1000000000000001</v>
          </cell>
          <cell r="L17">
            <v>1.1000000000000001</v>
          </cell>
          <cell r="M17">
            <v>1.1000000000000001</v>
          </cell>
          <cell r="N17">
            <v>1.1000000000000001</v>
          </cell>
          <cell r="O17">
            <v>1.05</v>
          </cell>
          <cell r="P17">
            <v>1.05</v>
          </cell>
          <cell r="Q17">
            <v>1.05</v>
          </cell>
          <cell r="R17">
            <v>1.05</v>
          </cell>
          <cell r="S17">
            <v>1.05</v>
          </cell>
          <cell r="T17">
            <v>1.05</v>
          </cell>
        </row>
        <row r="18">
          <cell r="B18">
            <v>21</v>
          </cell>
          <cell r="C18" t="str">
            <v>STPG</v>
          </cell>
          <cell r="D18" t="str">
            <v>（冷却水）ねじ接合</v>
          </cell>
          <cell r="E18" t="str">
            <v>屋内一般配管</v>
          </cell>
          <cell r="F18" t="str">
            <v>管</v>
          </cell>
          <cell r="G18">
            <v>1.1000000000000001</v>
          </cell>
          <cell r="H18">
            <v>1.1000000000000001</v>
          </cell>
          <cell r="I18">
            <v>1.1000000000000001</v>
          </cell>
          <cell r="J18">
            <v>1.1000000000000001</v>
          </cell>
          <cell r="K18">
            <v>1.1000000000000001</v>
          </cell>
          <cell r="L18">
            <v>1.1000000000000001</v>
          </cell>
          <cell r="M18">
            <v>1.1000000000000001</v>
          </cell>
          <cell r="N18">
            <v>1.1000000000000001</v>
          </cell>
          <cell r="O18">
            <v>1.05</v>
          </cell>
          <cell r="P18">
            <v>1.05</v>
          </cell>
          <cell r="Q18">
            <v>1.05</v>
          </cell>
          <cell r="R18">
            <v>1.05</v>
          </cell>
          <cell r="S18">
            <v>1.05</v>
          </cell>
          <cell r="T18">
            <v>1.05</v>
          </cell>
        </row>
        <row r="19">
          <cell r="B19">
            <v>22</v>
          </cell>
          <cell r="C19" t="str">
            <v>STPG(黒)</v>
          </cell>
          <cell r="D19" t="str">
            <v>（低圧蒸気用）ねじ接合</v>
          </cell>
          <cell r="E19" t="str">
            <v>屋内一般配管</v>
          </cell>
          <cell r="F19" t="str">
            <v>管</v>
          </cell>
          <cell r="G19">
            <v>1.1000000000000001</v>
          </cell>
          <cell r="H19">
            <v>1.1000000000000001</v>
          </cell>
          <cell r="I19">
            <v>1.1000000000000001</v>
          </cell>
          <cell r="J19">
            <v>1.1000000000000001</v>
          </cell>
          <cell r="K19">
            <v>1.1000000000000001</v>
          </cell>
          <cell r="L19">
            <v>1.1000000000000001</v>
          </cell>
          <cell r="M19">
            <v>1.1000000000000001</v>
          </cell>
          <cell r="N19">
            <v>1.1000000000000001</v>
          </cell>
          <cell r="O19">
            <v>1.1000000000000001</v>
          </cell>
          <cell r="P19">
            <v>1.1000000000000001</v>
          </cell>
          <cell r="Q19">
            <v>1.1000000000000001</v>
          </cell>
          <cell r="R19">
            <v>1.1000000000000001</v>
          </cell>
          <cell r="S19">
            <v>1.1000000000000001</v>
          </cell>
          <cell r="T19">
            <v>1.1000000000000001</v>
          </cell>
        </row>
        <row r="20">
          <cell r="B20">
            <v>23</v>
          </cell>
          <cell r="C20" t="str">
            <v>STPG</v>
          </cell>
          <cell r="D20" t="str">
            <v>（消火・冷却水・冷温水）溶接接合</v>
          </cell>
          <cell r="E20" t="str">
            <v>屋内一般配管</v>
          </cell>
          <cell r="F20" t="str">
            <v>管</v>
          </cell>
          <cell r="G20">
            <v>1.1000000000000001</v>
          </cell>
          <cell r="H20">
            <v>1.1000000000000001</v>
          </cell>
          <cell r="I20">
            <v>1.1000000000000001</v>
          </cell>
          <cell r="J20">
            <v>1.1000000000000001</v>
          </cell>
          <cell r="K20">
            <v>1.1000000000000001</v>
          </cell>
          <cell r="L20">
            <v>1.1000000000000001</v>
          </cell>
          <cell r="M20">
            <v>1.1000000000000001</v>
          </cell>
          <cell r="N20">
            <v>1.1000000000000001</v>
          </cell>
          <cell r="O20">
            <v>1.05</v>
          </cell>
          <cell r="P20">
            <v>1.05</v>
          </cell>
          <cell r="Q20">
            <v>1.05</v>
          </cell>
          <cell r="R20">
            <v>1.05</v>
          </cell>
          <cell r="S20">
            <v>1.05</v>
          </cell>
          <cell r="T20">
            <v>1.05</v>
          </cell>
        </row>
        <row r="21">
          <cell r="B21">
            <v>24</v>
          </cell>
          <cell r="C21" t="str">
            <v>STPG(黒)</v>
          </cell>
          <cell r="D21" t="str">
            <v>（蒸気給気管、蒸気還気用）溶接接合</v>
          </cell>
          <cell r="E21" t="str">
            <v>屋内一般配管</v>
          </cell>
          <cell r="F21" t="str">
            <v>管</v>
          </cell>
          <cell r="G21">
            <v>1.1000000000000001</v>
          </cell>
          <cell r="H21">
            <v>1.1000000000000001</v>
          </cell>
          <cell r="I21">
            <v>1.1000000000000001</v>
          </cell>
          <cell r="J21">
            <v>1.1000000000000001</v>
          </cell>
          <cell r="K21">
            <v>1.1000000000000001</v>
          </cell>
          <cell r="L21">
            <v>1.1000000000000001</v>
          </cell>
          <cell r="M21">
            <v>1.1000000000000001</v>
          </cell>
          <cell r="N21">
            <v>1.1000000000000001</v>
          </cell>
          <cell r="O21">
            <v>1.05</v>
          </cell>
          <cell r="P21">
            <v>1.05</v>
          </cell>
          <cell r="Q21">
            <v>1.05</v>
          </cell>
          <cell r="R21">
            <v>1.05</v>
          </cell>
          <cell r="S21">
            <v>1.05</v>
          </cell>
          <cell r="T21">
            <v>1.05</v>
          </cell>
        </row>
        <row r="22">
          <cell r="B22">
            <v>25</v>
          </cell>
          <cell r="C22" t="str">
            <v>SGP(白)</v>
          </cell>
          <cell r="D22" t="str">
            <v>（排水）ねじ接合</v>
          </cell>
          <cell r="E22" t="str">
            <v>屋内一般配管</v>
          </cell>
          <cell r="F22" t="str">
            <v>管</v>
          </cell>
          <cell r="G22">
            <v>1.1000000000000001</v>
          </cell>
          <cell r="H22">
            <v>1.1000000000000001</v>
          </cell>
          <cell r="I22">
            <v>1.1000000000000001</v>
          </cell>
          <cell r="J22">
            <v>1.1000000000000001</v>
          </cell>
          <cell r="K22">
            <v>1.1000000000000001</v>
          </cell>
          <cell r="L22">
            <v>1.1000000000000001</v>
          </cell>
          <cell r="M22">
            <v>1.1000000000000001</v>
          </cell>
          <cell r="N22">
            <v>1.1000000000000001</v>
          </cell>
          <cell r="O22">
            <v>1.05</v>
          </cell>
          <cell r="P22">
            <v>1.05</v>
          </cell>
          <cell r="Q22">
            <v>1.05</v>
          </cell>
          <cell r="R22">
            <v>1.05</v>
          </cell>
          <cell r="S22">
            <v>1.05</v>
          </cell>
          <cell r="T22">
            <v>1.05</v>
          </cell>
        </row>
        <row r="23">
          <cell r="B23">
            <v>26</v>
          </cell>
          <cell r="C23" t="str">
            <v>SGP(白)</v>
          </cell>
          <cell r="D23" t="str">
            <v>（冷温水）ねじ接合</v>
          </cell>
          <cell r="E23" t="str">
            <v>屋内一般配管</v>
          </cell>
          <cell r="F23" t="str">
            <v>管</v>
          </cell>
          <cell r="G23">
            <v>1.1000000000000001</v>
          </cell>
          <cell r="H23">
            <v>1.1000000000000001</v>
          </cell>
          <cell r="I23">
            <v>1.1000000000000001</v>
          </cell>
          <cell r="J23">
            <v>1.1000000000000001</v>
          </cell>
          <cell r="K23">
            <v>1.1000000000000001</v>
          </cell>
          <cell r="L23">
            <v>1.1000000000000001</v>
          </cell>
          <cell r="M23">
            <v>1.1000000000000001</v>
          </cell>
          <cell r="N23">
            <v>1.1000000000000001</v>
          </cell>
          <cell r="O23">
            <v>1.05</v>
          </cell>
          <cell r="P23">
            <v>1.05</v>
          </cell>
          <cell r="Q23">
            <v>1.05</v>
          </cell>
          <cell r="R23">
            <v>1.05</v>
          </cell>
          <cell r="S23">
            <v>1.05</v>
          </cell>
          <cell r="T23">
            <v>1.05</v>
          </cell>
        </row>
        <row r="24">
          <cell r="B24">
            <v>27</v>
          </cell>
          <cell r="C24" t="str">
            <v>SGP(白)</v>
          </cell>
          <cell r="D24" t="str">
            <v>（通気・消火・給湯・プロパン）ねじ接合</v>
          </cell>
          <cell r="E24" t="str">
            <v>屋内一般配管</v>
          </cell>
          <cell r="F24" t="str">
            <v>管</v>
          </cell>
          <cell r="G24">
            <v>1.1000000000000001</v>
          </cell>
          <cell r="H24">
            <v>1.1000000000000001</v>
          </cell>
          <cell r="I24">
            <v>1.1000000000000001</v>
          </cell>
          <cell r="J24">
            <v>1.1000000000000001</v>
          </cell>
          <cell r="K24">
            <v>1.1000000000000001</v>
          </cell>
          <cell r="L24">
            <v>1.1000000000000001</v>
          </cell>
          <cell r="M24">
            <v>1.1000000000000001</v>
          </cell>
          <cell r="N24">
            <v>1.1000000000000001</v>
          </cell>
          <cell r="O24">
            <v>1.05</v>
          </cell>
          <cell r="P24">
            <v>1.05</v>
          </cell>
          <cell r="Q24">
            <v>1.05</v>
          </cell>
          <cell r="R24">
            <v>1.05</v>
          </cell>
          <cell r="S24">
            <v>1.05</v>
          </cell>
          <cell r="T24">
            <v>1.05</v>
          </cell>
        </row>
        <row r="25">
          <cell r="B25">
            <v>28</v>
          </cell>
          <cell r="C25" t="str">
            <v>SGP(白)</v>
          </cell>
          <cell r="D25" t="str">
            <v>（冷却水）ねじ接合</v>
          </cell>
          <cell r="E25" t="str">
            <v>屋内一般配管</v>
          </cell>
          <cell r="F25" t="str">
            <v>管</v>
          </cell>
          <cell r="G25">
            <v>1.1000000000000001</v>
          </cell>
          <cell r="H25">
            <v>1.1000000000000001</v>
          </cell>
          <cell r="I25">
            <v>1.1000000000000001</v>
          </cell>
          <cell r="J25">
            <v>1.1000000000000001</v>
          </cell>
          <cell r="K25">
            <v>1.1000000000000001</v>
          </cell>
          <cell r="L25">
            <v>1.1000000000000001</v>
          </cell>
          <cell r="M25">
            <v>1.1000000000000001</v>
          </cell>
          <cell r="N25">
            <v>1.1000000000000001</v>
          </cell>
          <cell r="O25">
            <v>1.05</v>
          </cell>
          <cell r="P25">
            <v>1.05</v>
          </cell>
          <cell r="Q25">
            <v>1.05</v>
          </cell>
          <cell r="R25">
            <v>1.05</v>
          </cell>
          <cell r="S25">
            <v>1.05</v>
          </cell>
          <cell r="T25">
            <v>1.05</v>
          </cell>
        </row>
        <row r="26">
          <cell r="B26">
            <v>29</v>
          </cell>
          <cell r="C26" t="str">
            <v>SGP(白)</v>
          </cell>
          <cell r="D26" t="str">
            <v>（通気・消火・給湯・プロパン・冷却水・冷温水）溶接接合</v>
          </cell>
          <cell r="E26" t="str">
            <v>屋内一般配管</v>
          </cell>
          <cell r="F26" t="str">
            <v>管</v>
          </cell>
          <cell r="G26">
            <v>1.1000000000000001</v>
          </cell>
          <cell r="H26">
            <v>1.1000000000000001</v>
          </cell>
          <cell r="I26">
            <v>1.1000000000000001</v>
          </cell>
          <cell r="J26">
            <v>1.1000000000000001</v>
          </cell>
          <cell r="K26">
            <v>1.1000000000000001</v>
          </cell>
          <cell r="L26">
            <v>1.1000000000000001</v>
          </cell>
          <cell r="M26">
            <v>1.1000000000000001</v>
          </cell>
          <cell r="N26">
            <v>1.1000000000000001</v>
          </cell>
          <cell r="O26">
            <v>1.05</v>
          </cell>
          <cell r="P26">
            <v>1.05</v>
          </cell>
          <cell r="Q26">
            <v>1.05</v>
          </cell>
          <cell r="R26">
            <v>1.05</v>
          </cell>
          <cell r="S26">
            <v>1.05</v>
          </cell>
          <cell r="T26">
            <v>1.05</v>
          </cell>
        </row>
        <row r="27">
          <cell r="B27">
            <v>30</v>
          </cell>
          <cell r="C27" t="str">
            <v>SGP(白)</v>
          </cell>
          <cell r="D27" t="str">
            <v>（冷却水）ハウジング型管継手</v>
          </cell>
          <cell r="E27" t="str">
            <v>屋内一般配管</v>
          </cell>
          <cell r="F27" t="str">
            <v>管</v>
          </cell>
          <cell r="G27">
            <v>1.1000000000000001</v>
          </cell>
          <cell r="H27">
            <v>1.1000000000000001</v>
          </cell>
          <cell r="I27">
            <v>1.1000000000000001</v>
          </cell>
          <cell r="J27">
            <v>1.1000000000000001</v>
          </cell>
          <cell r="K27">
            <v>1.1000000000000001</v>
          </cell>
          <cell r="L27">
            <v>1.1000000000000001</v>
          </cell>
          <cell r="M27">
            <v>1.1000000000000001</v>
          </cell>
          <cell r="N27">
            <v>1.1000000000000001</v>
          </cell>
          <cell r="O27">
            <v>1.05</v>
          </cell>
          <cell r="P27">
            <v>1.05</v>
          </cell>
          <cell r="Q27">
            <v>1.05</v>
          </cell>
          <cell r="R27">
            <v>1.05</v>
          </cell>
          <cell r="S27">
            <v>1.05</v>
          </cell>
          <cell r="T27">
            <v>1.05</v>
          </cell>
        </row>
        <row r="28">
          <cell r="B28">
            <v>31</v>
          </cell>
          <cell r="C28" t="str">
            <v>SGP(白)</v>
          </cell>
          <cell r="D28" t="str">
            <v>（冷温水・消火）ハウジング型管継手</v>
          </cell>
          <cell r="E28" t="str">
            <v>屋内一般配管</v>
          </cell>
          <cell r="F28" t="str">
            <v>管</v>
          </cell>
          <cell r="G28">
            <v>1.1000000000000001</v>
          </cell>
          <cell r="H28">
            <v>1.1000000000000001</v>
          </cell>
          <cell r="I28">
            <v>1.1000000000000001</v>
          </cell>
          <cell r="J28">
            <v>1.1000000000000001</v>
          </cell>
          <cell r="K28">
            <v>1.1000000000000001</v>
          </cell>
          <cell r="L28">
            <v>1.1000000000000001</v>
          </cell>
          <cell r="M28">
            <v>1.1000000000000001</v>
          </cell>
          <cell r="N28">
            <v>1.1000000000000001</v>
          </cell>
          <cell r="O28">
            <v>1.05</v>
          </cell>
          <cell r="P28">
            <v>1.05</v>
          </cell>
          <cell r="Q28">
            <v>1.05</v>
          </cell>
          <cell r="R28">
            <v>1.05</v>
          </cell>
          <cell r="S28">
            <v>1.05</v>
          </cell>
          <cell r="T28">
            <v>1.05</v>
          </cell>
        </row>
        <row r="29">
          <cell r="B29">
            <v>32</v>
          </cell>
          <cell r="C29" t="str">
            <v>SGP(黒)</v>
          </cell>
          <cell r="D29" t="str">
            <v>（蒸気・油）ねじ接合</v>
          </cell>
          <cell r="E29" t="str">
            <v>屋内一般配管</v>
          </cell>
          <cell r="F29" t="str">
            <v>管</v>
          </cell>
          <cell r="G29">
            <v>1.1000000000000001</v>
          </cell>
          <cell r="H29">
            <v>1.1000000000000001</v>
          </cell>
          <cell r="I29">
            <v>1.1000000000000001</v>
          </cell>
          <cell r="J29">
            <v>1.1000000000000001</v>
          </cell>
          <cell r="K29">
            <v>1.1000000000000001</v>
          </cell>
          <cell r="L29">
            <v>1.1000000000000001</v>
          </cell>
          <cell r="M29">
            <v>1.1000000000000001</v>
          </cell>
          <cell r="N29">
            <v>1.1000000000000001</v>
          </cell>
          <cell r="O29">
            <v>1.05</v>
          </cell>
          <cell r="P29">
            <v>1.05</v>
          </cell>
          <cell r="Q29">
            <v>1.05</v>
          </cell>
          <cell r="R29">
            <v>1.05</v>
          </cell>
          <cell r="S29">
            <v>1.05</v>
          </cell>
          <cell r="T29">
            <v>1.05</v>
          </cell>
        </row>
        <row r="30">
          <cell r="B30">
            <v>33</v>
          </cell>
          <cell r="C30" t="str">
            <v>SGP(黒)</v>
          </cell>
          <cell r="D30" t="str">
            <v>（蒸気・油）溶接接合</v>
          </cell>
          <cell r="E30" t="str">
            <v>屋内一般配管</v>
          </cell>
          <cell r="F30" t="str">
            <v>管</v>
          </cell>
          <cell r="G30">
            <v>1.1000000000000001</v>
          </cell>
          <cell r="H30">
            <v>1.1000000000000001</v>
          </cell>
          <cell r="I30">
            <v>1.1000000000000001</v>
          </cell>
          <cell r="J30">
            <v>1.1000000000000001</v>
          </cell>
          <cell r="K30">
            <v>1.1000000000000001</v>
          </cell>
          <cell r="L30">
            <v>1.1000000000000001</v>
          </cell>
          <cell r="M30">
            <v>1.1000000000000001</v>
          </cell>
          <cell r="N30">
            <v>1.1000000000000001</v>
          </cell>
          <cell r="O30">
            <v>1.05</v>
          </cell>
          <cell r="P30">
            <v>1.05</v>
          </cell>
          <cell r="Q30">
            <v>1.05</v>
          </cell>
          <cell r="R30">
            <v>1.05</v>
          </cell>
          <cell r="S30">
            <v>1.05</v>
          </cell>
          <cell r="T30">
            <v>1.05</v>
          </cell>
        </row>
        <row r="31">
          <cell r="B31">
            <v>34</v>
          </cell>
          <cell r="C31" t="str">
            <v>D-VA(WSP042)</v>
          </cell>
          <cell r="D31" t="str">
            <v>MD継手</v>
          </cell>
          <cell r="E31" t="str">
            <v>屋内一般配管</v>
          </cell>
          <cell r="F31" t="str">
            <v>管</v>
          </cell>
          <cell r="G31">
            <v>1.1000000000000001</v>
          </cell>
          <cell r="H31">
            <v>1.1000000000000001</v>
          </cell>
          <cell r="I31">
            <v>1.1000000000000001</v>
          </cell>
          <cell r="J31">
            <v>1.1000000000000001</v>
          </cell>
          <cell r="K31">
            <v>1.1000000000000001</v>
          </cell>
          <cell r="L31">
            <v>1.1000000000000001</v>
          </cell>
          <cell r="M31">
            <v>1.1000000000000001</v>
          </cell>
          <cell r="N31">
            <v>1.1000000000000001</v>
          </cell>
          <cell r="O31">
            <v>1.1000000000000001</v>
          </cell>
          <cell r="P31">
            <v>1.1000000000000001</v>
          </cell>
          <cell r="Q31">
            <v>1.1000000000000001</v>
          </cell>
          <cell r="R31">
            <v>1.1000000000000001</v>
          </cell>
          <cell r="S31">
            <v>1.1000000000000001</v>
          </cell>
          <cell r="T31">
            <v>1.1000000000000001</v>
          </cell>
        </row>
        <row r="32">
          <cell r="B32">
            <v>35</v>
          </cell>
          <cell r="C32" t="str">
            <v>SGP-TA(WSP032)</v>
          </cell>
          <cell r="D32" t="str">
            <v>ねじ接合</v>
          </cell>
          <cell r="E32" t="str">
            <v>屋内一般配管</v>
          </cell>
          <cell r="F32" t="str">
            <v>管</v>
          </cell>
          <cell r="G32">
            <v>1.1000000000000001</v>
          </cell>
          <cell r="H32">
            <v>1.1000000000000001</v>
          </cell>
          <cell r="I32">
            <v>1.1000000000000001</v>
          </cell>
          <cell r="J32">
            <v>1.1000000000000001</v>
          </cell>
          <cell r="K32">
            <v>1.1000000000000001</v>
          </cell>
          <cell r="L32">
            <v>1.1000000000000001</v>
          </cell>
          <cell r="M32">
            <v>1.1000000000000001</v>
          </cell>
          <cell r="N32">
            <v>1.1000000000000001</v>
          </cell>
          <cell r="O32">
            <v>1.1000000000000001</v>
          </cell>
          <cell r="P32">
            <v>1.1000000000000001</v>
          </cell>
          <cell r="Q32">
            <v>1.1000000000000001</v>
          </cell>
          <cell r="R32">
            <v>1.1000000000000001</v>
          </cell>
          <cell r="S32">
            <v>1.1000000000000001</v>
          </cell>
          <cell r="T32">
            <v>1.1000000000000001</v>
          </cell>
        </row>
        <row r="33">
          <cell r="B33">
            <v>36</v>
          </cell>
          <cell r="C33" t="str">
            <v>SGP-TA(WSP032)</v>
          </cell>
          <cell r="D33" t="str">
            <v>MD継手</v>
          </cell>
          <cell r="E33" t="str">
            <v>屋内一般配管</v>
          </cell>
          <cell r="F33" t="str">
            <v>管</v>
          </cell>
          <cell r="G33">
            <v>1.1000000000000001</v>
          </cell>
          <cell r="H33">
            <v>1.1000000000000001</v>
          </cell>
          <cell r="I33">
            <v>1.1000000000000001</v>
          </cell>
          <cell r="J33">
            <v>1.1000000000000001</v>
          </cell>
          <cell r="K33">
            <v>1.1000000000000001</v>
          </cell>
          <cell r="L33">
            <v>1.1000000000000001</v>
          </cell>
          <cell r="M33">
            <v>1.1000000000000001</v>
          </cell>
          <cell r="N33">
            <v>1.1000000000000001</v>
          </cell>
          <cell r="O33">
            <v>1.1000000000000001</v>
          </cell>
          <cell r="P33">
            <v>1.1000000000000001</v>
          </cell>
          <cell r="Q33">
            <v>1.1000000000000001</v>
          </cell>
          <cell r="R33">
            <v>1.1000000000000001</v>
          </cell>
          <cell r="S33">
            <v>1.1000000000000001</v>
          </cell>
          <cell r="T33">
            <v>1.1000000000000001</v>
          </cell>
        </row>
        <row r="34">
          <cell r="B34">
            <v>38</v>
          </cell>
          <cell r="C34" t="str">
            <v>ARFA管</v>
          </cell>
          <cell r="D34" t="str">
            <v>ねじ接合</v>
          </cell>
          <cell r="E34" t="str">
            <v>屋内一般配管</v>
          </cell>
          <cell r="F34" t="str">
            <v>管</v>
          </cell>
          <cell r="G34">
            <v>1.1000000000000001</v>
          </cell>
          <cell r="H34">
            <v>1.1000000000000001</v>
          </cell>
          <cell r="I34">
            <v>1.1000000000000001</v>
          </cell>
          <cell r="J34">
            <v>1.1000000000000001</v>
          </cell>
          <cell r="K34">
            <v>1.1000000000000001</v>
          </cell>
          <cell r="L34">
            <v>1.1000000000000001</v>
          </cell>
          <cell r="M34">
            <v>1.1000000000000001</v>
          </cell>
          <cell r="N34">
            <v>1.1000000000000001</v>
          </cell>
          <cell r="O34">
            <v>1.1000000000000001</v>
          </cell>
          <cell r="P34">
            <v>1.1000000000000001</v>
          </cell>
          <cell r="Q34">
            <v>1.1000000000000001</v>
          </cell>
          <cell r="R34">
            <v>1.1000000000000001</v>
          </cell>
          <cell r="S34">
            <v>1.1000000000000001</v>
          </cell>
          <cell r="T34">
            <v>1.1000000000000001</v>
          </cell>
        </row>
        <row r="35">
          <cell r="B35">
            <v>39</v>
          </cell>
          <cell r="C35" t="str">
            <v>ARFA管</v>
          </cell>
          <cell r="D35" t="str">
            <v>MD継手</v>
          </cell>
          <cell r="E35" t="str">
            <v>屋内一般配管</v>
          </cell>
          <cell r="F35" t="str">
            <v>管</v>
          </cell>
          <cell r="G35">
            <v>1.1000000000000001</v>
          </cell>
          <cell r="H35">
            <v>1.1000000000000001</v>
          </cell>
          <cell r="I35">
            <v>1.1000000000000001</v>
          </cell>
          <cell r="J35">
            <v>1.1000000000000001</v>
          </cell>
          <cell r="K35">
            <v>1.1000000000000001</v>
          </cell>
          <cell r="L35">
            <v>1.1000000000000001</v>
          </cell>
          <cell r="M35">
            <v>1.1000000000000001</v>
          </cell>
          <cell r="N35">
            <v>1.1000000000000001</v>
          </cell>
          <cell r="O35">
            <v>1.1000000000000001</v>
          </cell>
          <cell r="P35">
            <v>1.1000000000000001</v>
          </cell>
          <cell r="Q35">
            <v>1.1000000000000001</v>
          </cell>
          <cell r="R35">
            <v>1.1000000000000001</v>
          </cell>
          <cell r="S35">
            <v>1.1000000000000001</v>
          </cell>
          <cell r="T35">
            <v>1.1000000000000001</v>
          </cell>
        </row>
        <row r="36">
          <cell r="B36">
            <v>40</v>
          </cell>
          <cell r="C36" t="str">
            <v>CUP</v>
          </cell>
          <cell r="D36" t="str">
            <v>（給湯・給水）</v>
          </cell>
          <cell r="E36" t="str">
            <v>屋内一般配管</v>
          </cell>
          <cell r="F36" t="str">
            <v>管</v>
          </cell>
          <cell r="G36">
            <v>1.05</v>
          </cell>
          <cell r="H36">
            <v>1.05</v>
          </cell>
          <cell r="I36">
            <v>1.05</v>
          </cell>
          <cell r="J36">
            <v>1.05</v>
          </cell>
          <cell r="K36">
            <v>1.05</v>
          </cell>
          <cell r="L36">
            <v>1.05</v>
          </cell>
          <cell r="M36">
            <v>1.05</v>
          </cell>
          <cell r="N36">
            <v>1.05</v>
          </cell>
          <cell r="O36">
            <v>1.05</v>
          </cell>
          <cell r="P36">
            <v>1.05</v>
          </cell>
          <cell r="Q36">
            <v>1.05</v>
          </cell>
          <cell r="R36">
            <v>1.05</v>
          </cell>
          <cell r="S36">
            <v>1.05</v>
          </cell>
          <cell r="T36">
            <v>1.05</v>
          </cell>
        </row>
        <row r="40">
          <cell r="B40">
            <v>1</v>
          </cell>
          <cell r="C40" t="str">
            <v>SGP-PA</v>
          </cell>
          <cell r="D40" t="str">
            <v>（給水・冷却水）ねじ接合（管端防食継手）</v>
          </cell>
          <cell r="E40" t="str">
            <v>機械室・便所配管</v>
          </cell>
          <cell r="F40" t="str">
            <v>管</v>
          </cell>
          <cell r="G40">
            <v>1.1000000000000001</v>
          </cell>
          <cell r="H40">
            <v>1.1000000000000001</v>
          </cell>
          <cell r="I40">
            <v>1.1000000000000001</v>
          </cell>
          <cell r="J40">
            <v>1.1000000000000001</v>
          </cell>
          <cell r="K40">
            <v>1.1000000000000001</v>
          </cell>
          <cell r="L40">
            <v>1.1000000000000001</v>
          </cell>
          <cell r="M40">
            <v>1.1000000000000001</v>
          </cell>
          <cell r="N40">
            <v>1.1000000000000001</v>
          </cell>
          <cell r="O40">
            <v>1.05</v>
          </cell>
          <cell r="P40">
            <v>1.05</v>
          </cell>
          <cell r="Q40">
            <v>1.05</v>
          </cell>
          <cell r="R40">
            <v>1.05</v>
          </cell>
          <cell r="S40">
            <v>1.05</v>
          </cell>
          <cell r="T40">
            <v>1.05</v>
          </cell>
        </row>
        <row r="41">
          <cell r="B41">
            <v>2</v>
          </cell>
          <cell r="C41" t="str">
            <v>SGP-PB</v>
          </cell>
          <cell r="D41" t="str">
            <v>（給水・冷却水）ねじ接合（管端防食継手）</v>
          </cell>
          <cell r="E41" t="str">
            <v>機械室・便所配管</v>
          </cell>
          <cell r="F41" t="str">
            <v>管</v>
          </cell>
          <cell r="G41">
            <v>1.1000000000000001</v>
          </cell>
          <cell r="H41">
            <v>1.1000000000000001</v>
          </cell>
          <cell r="I41">
            <v>1.1000000000000001</v>
          </cell>
          <cell r="J41">
            <v>1.1000000000000001</v>
          </cell>
          <cell r="K41">
            <v>1.1000000000000001</v>
          </cell>
          <cell r="L41">
            <v>1.1000000000000001</v>
          </cell>
          <cell r="M41">
            <v>1.1000000000000001</v>
          </cell>
          <cell r="N41">
            <v>1.1000000000000001</v>
          </cell>
          <cell r="O41">
            <v>1.05</v>
          </cell>
          <cell r="P41">
            <v>1.05</v>
          </cell>
          <cell r="Q41">
            <v>1.05</v>
          </cell>
          <cell r="R41">
            <v>1.05</v>
          </cell>
          <cell r="S41">
            <v>1.05</v>
          </cell>
          <cell r="T41">
            <v>1.05</v>
          </cell>
        </row>
        <row r="42">
          <cell r="B42">
            <v>4</v>
          </cell>
          <cell r="C42" t="str">
            <v>SGP-FPA</v>
          </cell>
          <cell r="D42" t="str">
            <v>（給水・冷却水）フランジ接合</v>
          </cell>
          <cell r="E42" t="str">
            <v>機械室・便所配管</v>
          </cell>
          <cell r="F42" t="str">
            <v>管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</row>
        <row r="43">
          <cell r="B43">
            <v>5</v>
          </cell>
          <cell r="C43" t="str">
            <v>SGP-FPB</v>
          </cell>
          <cell r="D43" t="str">
            <v>（給水・冷却水）フランジ接合</v>
          </cell>
          <cell r="E43" t="str">
            <v>機械室・便所配管</v>
          </cell>
          <cell r="F43" t="str">
            <v>管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</row>
        <row r="44">
          <cell r="B44">
            <v>7</v>
          </cell>
          <cell r="C44" t="str">
            <v>SGP-VA</v>
          </cell>
          <cell r="D44" t="str">
            <v>（給水・冷却水）ねじ接合（管端防食継手）</v>
          </cell>
          <cell r="E44" t="str">
            <v>機械室・便所配管</v>
          </cell>
          <cell r="F44" t="str">
            <v>管</v>
          </cell>
          <cell r="G44">
            <v>1.1000000000000001</v>
          </cell>
          <cell r="H44">
            <v>1.1000000000000001</v>
          </cell>
          <cell r="I44">
            <v>1.1000000000000001</v>
          </cell>
          <cell r="J44">
            <v>1.1000000000000001</v>
          </cell>
          <cell r="K44">
            <v>1.1000000000000001</v>
          </cell>
          <cell r="L44">
            <v>1.1000000000000001</v>
          </cell>
          <cell r="M44">
            <v>1.1000000000000001</v>
          </cell>
          <cell r="N44">
            <v>1.1000000000000001</v>
          </cell>
          <cell r="O44">
            <v>1.05</v>
          </cell>
          <cell r="P44">
            <v>1.05</v>
          </cell>
          <cell r="Q44">
            <v>1.05</v>
          </cell>
          <cell r="R44">
            <v>1.05</v>
          </cell>
          <cell r="S44">
            <v>1.05</v>
          </cell>
          <cell r="T44">
            <v>1.05</v>
          </cell>
        </row>
        <row r="45">
          <cell r="B45">
            <v>8</v>
          </cell>
          <cell r="C45" t="str">
            <v>SGP-VB</v>
          </cell>
          <cell r="D45" t="str">
            <v>（給水・冷却水）ねじ接合（管端防食継手）</v>
          </cell>
          <cell r="E45" t="str">
            <v>機械室・便所配管</v>
          </cell>
          <cell r="F45" t="str">
            <v>管</v>
          </cell>
          <cell r="G45">
            <v>1.1000000000000001</v>
          </cell>
          <cell r="H45">
            <v>1.1000000000000001</v>
          </cell>
          <cell r="I45">
            <v>1.1000000000000001</v>
          </cell>
          <cell r="J45">
            <v>1.1000000000000001</v>
          </cell>
          <cell r="K45">
            <v>1.1000000000000001</v>
          </cell>
          <cell r="L45">
            <v>1.1000000000000001</v>
          </cell>
          <cell r="M45">
            <v>1.1000000000000001</v>
          </cell>
          <cell r="N45">
            <v>1.1000000000000001</v>
          </cell>
          <cell r="O45">
            <v>1.05</v>
          </cell>
          <cell r="P45">
            <v>1.05</v>
          </cell>
          <cell r="Q45">
            <v>1.05</v>
          </cell>
          <cell r="R45">
            <v>1.05</v>
          </cell>
          <cell r="S45">
            <v>1.05</v>
          </cell>
          <cell r="T45">
            <v>1.05</v>
          </cell>
        </row>
        <row r="46">
          <cell r="B46">
            <v>10</v>
          </cell>
          <cell r="C46" t="str">
            <v>SGP-FVA</v>
          </cell>
          <cell r="D46" t="str">
            <v>（給水・冷却水）フランジ接合</v>
          </cell>
          <cell r="E46" t="str">
            <v>機械室・便所配管</v>
          </cell>
          <cell r="F46" t="str">
            <v>管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</row>
        <row r="47">
          <cell r="B47">
            <v>11</v>
          </cell>
          <cell r="C47" t="str">
            <v>SGP-FVB</v>
          </cell>
          <cell r="D47" t="str">
            <v>（給水・冷却水）フランジ接合</v>
          </cell>
          <cell r="E47" t="str">
            <v>機械室・便所配管</v>
          </cell>
          <cell r="F47" t="str">
            <v>管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</row>
        <row r="48">
          <cell r="B48">
            <v>13</v>
          </cell>
          <cell r="C48" t="str">
            <v>SGP-HVA</v>
          </cell>
          <cell r="D48" t="str">
            <v>（給湯・冷温水）ねじ接合（管端防食継手）</v>
          </cell>
          <cell r="E48" t="str">
            <v>機械室・便所配管</v>
          </cell>
          <cell r="F48" t="str">
            <v>管</v>
          </cell>
          <cell r="G48">
            <v>1.1000000000000001</v>
          </cell>
          <cell r="H48">
            <v>1.1000000000000001</v>
          </cell>
          <cell r="I48">
            <v>1.1000000000000001</v>
          </cell>
          <cell r="J48">
            <v>1.1000000000000001</v>
          </cell>
          <cell r="K48">
            <v>1.1000000000000001</v>
          </cell>
          <cell r="L48">
            <v>1.1000000000000001</v>
          </cell>
          <cell r="M48">
            <v>1.1000000000000001</v>
          </cell>
          <cell r="N48">
            <v>1.1000000000000001</v>
          </cell>
          <cell r="O48">
            <v>1.05</v>
          </cell>
          <cell r="P48">
            <v>1.05</v>
          </cell>
          <cell r="Q48">
            <v>1.05</v>
          </cell>
          <cell r="R48">
            <v>1.05</v>
          </cell>
          <cell r="S48">
            <v>1.05</v>
          </cell>
          <cell r="T48">
            <v>1.05</v>
          </cell>
        </row>
        <row r="49">
          <cell r="B49">
            <v>14</v>
          </cell>
          <cell r="C49" t="str">
            <v>SGP-VA</v>
          </cell>
          <cell r="D49" t="str">
            <v>（冷却水）ハウジング型継手</v>
          </cell>
          <cell r="E49" t="str">
            <v>機械室・便所配管</v>
          </cell>
          <cell r="F49" t="str">
            <v>管</v>
          </cell>
          <cell r="G49">
            <v>1.1000000000000001</v>
          </cell>
          <cell r="H49">
            <v>1.1000000000000001</v>
          </cell>
          <cell r="I49">
            <v>1.1000000000000001</v>
          </cell>
          <cell r="J49">
            <v>1.1000000000000001</v>
          </cell>
          <cell r="K49">
            <v>1.1000000000000001</v>
          </cell>
          <cell r="L49">
            <v>1.1000000000000001</v>
          </cell>
          <cell r="M49">
            <v>1.1000000000000001</v>
          </cell>
          <cell r="N49">
            <v>1.1000000000000001</v>
          </cell>
          <cell r="O49">
            <v>1.05</v>
          </cell>
          <cell r="P49">
            <v>1.05</v>
          </cell>
          <cell r="Q49">
            <v>1.05</v>
          </cell>
          <cell r="R49">
            <v>1.05</v>
          </cell>
          <cell r="S49">
            <v>1.05</v>
          </cell>
          <cell r="T49">
            <v>1.05</v>
          </cell>
        </row>
        <row r="50">
          <cell r="B50">
            <v>19</v>
          </cell>
          <cell r="C50" t="str">
            <v>STPG</v>
          </cell>
          <cell r="D50" t="str">
            <v>（冷温水）ねじ接合</v>
          </cell>
          <cell r="E50" t="str">
            <v>機械室・便所配管</v>
          </cell>
          <cell r="F50" t="str">
            <v>管</v>
          </cell>
          <cell r="G50">
            <v>1.1000000000000001</v>
          </cell>
          <cell r="H50">
            <v>1.1000000000000001</v>
          </cell>
          <cell r="I50">
            <v>1.1000000000000001</v>
          </cell>
          <cell r="J50">
            <v>1.1000000000000001</v>
          </cell>
          <cell r="K50">
            <v>1.1000000000000001</v>
          </cell>
          <cell r="L50">
            <v>1.1000000000000001</v>
          </cell>
          <cell r="M50">
            <v>1.1000000000000001</v>
          </cell>
          <cell r="N50">
            <v>1.1000000000000001</v>
          </cell>
          <cell r="O50">
            <v>1.05</v>
          </cell>
          <cell r="P50">
            <v>1.05</v>
          </cell>
          <cell r="Q50">
            <v>1.05</v>
          </cell>
          <cell r="R50">
            <v>1.05</v>
          </cell>
          <cell r="S50">
            <v>1.05</v>
          </cell>
          <cell r="T50">
            <v>1.05</v>
          </cell>
        </row>
        <row r="51">
          <cell r="B51">
            <v>20</v>
          </cell>
          <cell r="C51" t="str">
            <v>STPG</v>
          </cell>
          <cell r="D51" t="str">
            <v>（消火）ねじ接合</v>
          </cell>
          <cell r="E51" t="str">
            <v>機械室・便所配管</v>
          </cell>
          <cell r="F51" t="str">
            <v>管</v>
          </cell>
          <cell r="G51">
            <v>1.1000000000000001</v>
          </cell>
          <cell r="H51">
            <v>1.1000000000000001</v>
          </cell>
          <cell r="I51">
            <v>1.1000000000000001</v>
          </cell>
          <cell r="J51">
            <v>1.1000000000000001</v>
          </cell>
          <cell r="K51">
            <v>1.1000000000000001</v>
          </cell>
          <cell r="L51">
            <v>1.1000000000000001</v>
          </cell>
          <cell r="M51">
            <v>1.1000000000000001</v>
          </cell>
          <cell r="N51">
            <v>1.1000000000000001</v>
          </cell>
          <cell r="O51">
            <v>1.1000000000000001</v>
          </cell>
          <cell r="P51">
            <v>1.1000000000000001</v>
          </cell>
          <cell r="Q51">
            <v>1.1000000000000001</v>
          </cell>
          <cell r="R51">
            <v>1.1000000000000001</v>
          </cell>
          <cell r="S51">
            <v>1.1000000000000001</v>
          </cell>
          <cell r="T51">
            <v>1.1000000000000001</v>
          </cell>
        </row>
        <row r="52">
          <cell r="B52">
            <v>21</v>
          </cell>
          <cell r="C52" t="str">
            <v>STPG</v>
          </cell>
          <cell r="D52" t="str">
            <v>（冷却水）ねじ接合</v>
          </cell>
          <cell r="E52" t="str">
            <v>機械室・便所配管</v>
          </cell>
          <cell r="F52" t="str">
            <v>管</v>
          </cell>
          <cell r="G52">
            <v>1.1000000000000001</v>
          </cell>
          <cell r="H52">
            <v>1.1000000000000001</v>
          </cell>
          <cell r="I52">
            <v>1.1000000000000001</v>
          </cell>
          <cell r="J52">
            <v>1.1000000000000001</v>
          </cell>
          <cell r="K52">
            <v>1.1000000000000001</v>
          </cell>
          <cell r="L52">
            <v>1.1000000000000001</v>
          </cell>
          <cell r="M52">
            <v>1.1000000000000001</v>
          </cell>
          <cell r="N52">
            <v>1.1000000000000001</v>
          </cell>
          <cell r="O52">
            <v>1.05</v>
          </cell>
          <cell r="P52">
            <v>1.05</v>
          </cell>
          <cell r="Q52">
            <v>1.05</v>
          </cell>
          <cell r="R52">
            <v>1.05</v>
          </cell>
          <cell r="S52">
            <v>1.05</v>
          </cell>
          <cell r="T52">
            <v>1.05</v>
          </cell>
        </row>
        <row r="53">
          <cell r="B53">
            <v>22</v>
          </cell>
          <cell r="C53" t="str">
            <v>STPG(黒)</v>
          </cell>
          <cell r="D53" t="str">
            <v>（低圧蒸気用）ねじ接合</v>
          </cell>
          <cell r="E53" t="str">
            <v>機械室・便所配管</v>
          </cell>
          <cell r="F53" t="str">
            <v>管</v>
          </cell>
          <cell r="G53">
            <v>1.1000000000000001</v>
          </cell>
          <cell r="H53">
            <v>1.1000000000000001</v>
          </cell>
          <cell r="I53">
            <v>1.1000000000000001</v>
          </cell>
          <cell r="J53">
            <v>1.1000000000000001</v>
          </cell>
          <cell r="K53">
            <v>1.1000000000000001</v>
          </cell>
          <cell r="L53">
            <v>1.1000000000000001</v>
          </cell>
          <cell r="M53">
            <v>1.1000000000000001</v>
          </cell>
          <cell r="N53">
            <v>1.1000000000000001</v>
          </cell>
          <cell r="O53">
            <v>1.1000000000000001</v>
          </cell>
          <cell r="P53">
            <v>1.1000000000000001</v>
          </cell>
          <cell r="Q53">
            <v>1.1000000000000001</v>
          </cell>
          <cell r="R53">
            <v>1.1000000000000001</v>
          </cell>
          <cell r="S53">
            <v>1.1000000000000001</v>
          </cell>
          <cell r="T53">
            <v>1.1000000000000001</v>
          </cell>
        </row>
        <row r="54">
          <cell r="B54">
            <v>23</v>
          </cell>
          <cell r="C54" t="str">
            <v>STPG</v>
          </cell>
          <cell r="D54" t="str">
            <v>（消火・冷却水・冷温水）溶接接合</v>
          </cell>
          <cell r="E54" t="str">
            <v>機械室・便所配管</v>
          </cell>
          <cell r="F54" t="str">
            <v>管</v>
          </cell>
          <cell r="G54">
            <v>1.1000000000000001</v>
          </cell>
          <cell r="H54">
            <v>1.1000000000000001</v>
          </cell>
          <cell r="I54">
            <v>1.1000000000000001</v>
          </cell>
          <cell r="J54">
            <v>1.1000000000000001</v>
          </cell>
          <cell r="K54">
            <v>1.1000000000000001</v>
          </cell>
          <cell r="L54">
            <v>1.1000000000000001</v>
          </cell>
          <cell r="M54">
            <v>1.1000000000000001</v>
          </cell>
          <cell r="N54">
            <v>1.1000000000000001</v>
          </cell>
          <cell r="O54">
            <v>1.05</v>
          </cell>
          <cell r="P54">
            <v>1.05</v>
          </cell>
          <cell r="Q54">
            <v>1.05</v>
          </cell>
          <cell r="R54">
            <v>1.05</v>
          </cell>
          <cell r="S54">
            <v>1.05</v>
          </cell>
          <cell r="T54">
            <v>1.05</v>
          </cell>
        </row>
        <row r="55">
          <cell r="B55">
            <v>24</v>
          </cell>
          <cell r="C55" t="str">
            <v>STPG(黒)</v>
          </cell>
          <cell r="D55" t="str">
            <v>（蒸気給気管、蒸気還気用）溶接接合</v>
          </cell>
          <cell r="E55" t="str">
            <v>機械室・便所配管</v>
          </cell>
          <cell r="F55" t="str">
            <v>管</v>
          </cell>
          <cell r="G55">
            <v>1.1000000000000001</v>
          </cell>
          <cell r="H55">
            <v>1.1000000000000001</v>
          </cell>
          <cell r="I55">
            <v>1.1000000000000001</v>
          </cell>
          <cell r="J55">
            <v>1.1000000000000001</v>
          </cell>
          <cell r="K55">
            <v>1.1000000000000001</v>
          </cell>
          <cell r="L55">
            <v>1.1000000000000001</v>
          </cell>
          <cell r="M55">
            <v>1.1000000000000001</v>
          </cell>
          <cell r="N55">
            <v>1.1000000000000001</v>
          </cell>
          <cell r="O55">
            <v>1.05</v>
          </cell>
          <cell r="P55">
            <v>1.05</v>
          </cell>
          <cell r="Q55">
            <v>1.05</v>
          </cell>
          <cell r="R55">
            <v>1.05</v>
          </cell>
          <cell r="S55">
            <v>1.05</v>
          </cell>
          <cell r="T55">
            <v>1.05</v>
          </cell>
        </row>
        <row r="56">
          <cell r="B56">
            <v>25</v>
          </cell>
          <cell r="C56" t="str">
            <v>SGP(白)</v>
          </cell>
          <cell r="D56" t="str">
            <v>（排水）ねじ接合</v>
          </cell>
          <cell r="E56" t="str">
            <v>機械室・便所配管</v>
          </cell>
          <cell r="F56" t="str">
            <v>管</v>
          </cell>
          <cell r="G56">
            <v>1.1000000000000001</v>
          </cell>
          <cell r="H56">
            <v>1.1000000000000001</v>
          </cell>
          <cell r="I56">
            <v>1.1000000000000001</v>
          </cell>
          <cell r="J56">
            <v>1.1000000000000001</v>
          </cell>
          <cell r="K56">
            <v>1.1000000000000001</v>
          </cell>
          <cell r="L56">
            <v>1.1000000000000001</v>
          </cell>
          <cell r="M56">
            <v>1.1000000000000001</v>
          </cell>
          <cell r="N56">
            <v>1.1000000000000001</v>
          </cell>
          <cell r="O56">
            <v>1.05</v>
          </cell>
          <cell r="P56">
            <v>1.05</v>
          </cell>
          <cell r="Q56">
            <v>1.05</v>
          </cell>
          <cell r="R56">
            <v>1.05</v>
          </cell>
          <cell r="S56">
            <v>1.05</v>
          </cell>
          <cell r="T56">
            <v>1.05</v>
          </cell>
        </row>
        <row r="57">
          <cell r="B57">
            <v>26</v>
          </cell>
          <cell r="C57" t="str">
            <v>SGP(白)</v>
          </cell>
          <cell r="D57" t="str">
            <v>（冷温水）ねじ接合</v>
          </cell>
          <cell r="E57" t="str">
            <v>機械室・便所配管</v>
          </cell>
          <cell r="F57" t="str">
            <v>管</v>
          </cell>
          <cell r="G57">
            <v>1.1000000000000001</v>
          </cell>
          <cell r="H57">
            <v>1.1000000000000001</v>
          </cell>
          <cell r="I57">
            <v>1.1000000000000001</v>
          </cell>
          <cell r="J57">
            <v>1.1000000000000001</v>
          </cell>
          <cell r="K57">
            <v>1.1000000000000001</v>
          </cell>
          <cell r="L57">
            <v>1.1000000000000001</v>
          </cell>
          <cell r="M57">
            <v>1.1000000000000001</v>
          </cell>
          <cell r="N57">
            <v>1.1000000000000001</v>
          </cell>
          <cell r="O57">
            <v>1.05</v>
          </cell>
          <cell r="P57">
            <v>1.05</v>
          </cell>
          <cell r="Q57">
            <v>1.05</v>
          </cell>
          <cell r="R57">
            <v>1.05</v>
          </cell>
          <cell r="S57">
            <v>1.05</v>
          </cell>
          <cell r="T57">
            <v>1.05</v>
          </cell>
        </row>
        <row r="58">
          <cell r="B58">
            <v>27</v>
          </cell>
          <cell r="C58" t="str">
            <v>SGP(白)</v>
          </cell>
          <cell r="D58" t="str">
            <v>（通気・消火・給湯・プロパン）ねじ接合</v>
          </cell>
          <cell r="E58" t="str">
            <v>機械室・便所配管</v>
          </cell>
          <cell r="F58" t="str">
            <v>管</v>
          </cell>
          <cell r="G58">
            <v>1.1000000000000001</v>
          </cell>
          <cell r="H58">
            <v>1.1000000000000001</v>
          </cell>
          <cell r="I58">
            <v>1.1000000000000001</v>
          </cell>
          <cell r="J58">
            <v>1.1000000000000001</v>
          </cell>
          <cell r="K58">
            <v>1.1000000000000001</v>
          </cell>
          <cell r="L58">
            <v>1.1000000000000001</v>
          </cell>
          <cell r="M58">
            <v>1.1000000000000001</v>
          </cell>
          <cell r="N58">
            <v>1.1000000000000001</v>
          </cell>
          <cell r="O58">
            <v>1.05</v>
          </cell>
          <cell r="P58">
            <v>1.05</v>
          </cell>
          <cell r="Q58">
            <v>1.05</v>
          </cell>
          <cell r="R58">
            <v>1.05</v>
          </cell>
          <cell r="S58">
            <v>1.05</v>
          </cell>
          <cell r="T58">
            <v>1.05</v>
          </cell>
        </row>
        <row r="59">
          <cell r="B59">
            <v>28</v>
          </cell>
          <cell r="C59" t="str">
            <v>SGP(白)</v>
          </cell>
          <cell r="D59" t="str">
            <v>（冷却水）ねじ接合</v>
          </cell>
          <cell r="E59" t="str">
            <v>機械室・便所配管</v>
          </cell>
          <cell r="F59" t="str">
            <v>管</v>
          </cell>
          <cell r="G59">
            <v>1.1000000000000001</v>
          </cell>
          <cell r="H59">
            <v>1.1000000000000001</v>
          </cell>
          <cell r="I59">
            <v>1.1000000000000001</v>
          </cell>
          <cell r="J59">
            <v>1.1000000000000001</v>
          </cell>
          <cell r="K59">
            <v>1.1000000000000001</v>
          </cell>
          <cell r="L59">
            <v>1.1000000000000001</v>
          </cell>
          <cell r="M59">
            <v>1.1000000000000001</v>
          </cell>
          <cell r="N59">
            <v>1.1000000000000001</v>
          </cell>
          <cell r="O59">
            <v>1.05</v>
          </cell>
          <cell r="P59">
            <v>1.05</v>
          </cell>
          <cell r="Q59">
            <v>1.05</v>
          </cell>
          <cell r="R59">
            <v>1.05</v>
          </cell>
          <cell r="S59">
            <v>1.05</v>
          </cell>
          <cell r="T59">
            <v>1.05</v>
          </cell>
        </row>
        <row r="60">
          <cell r="B60">
            <v>29</v>
          </cell>
          <cell r="C60" t="str">
            <v>SGP(白)</v>
          </cell>
          <cell r="D60" t="str">
            <v>（通気・消火・給湯・プロパン・冷却水・冷温水）溶接接合</v>
          </cell>
          <cell r="E60" t="str">
            <v>機械室・便所配管</v>
          </cell>
          <cell r="F60" t="str">
            <v>管</v>
          </cell>
          <cell r="G60">
            <v>1.1000000000000001</v>
          </cell>
          <cell r="H60">
            <v>1.1000000000000001</v>
          </cell>
          <cell r="I60">
            <v>1.1000000000000001</v>
          </cell>
          <cell r="J60">
            <v>1.1000000000000001</v>
          </cell>
          <cell r="K60">
            <v>1.1000000000000001</v>
          </cell>
          <cell r="L60">
            <v>1.1000000000000001</v>
          </cell>
          <cell r="M60">
            <v>1.1000000000000001</v>
          </cell>
          <cell r="N60">
            <v>1.1000000000000001</v>
          </cell>
          <cell r="O60">
            <v>1.05</v>
          </cell>
          <cell r="P60">
            <v>1.05</v>
          </cell>
          <cell r="Q60">
            <v>1.05</v>
          </cell>
          <cell r="R60">
            <v>1.05</v>
          </cell>
          <cell r="S60">
            <v>1.05</v>
          </cell>
          <cell r="T60">
            <v>1.05</v>
          </cell>
        </row>
        <row r="61">
          <cell r="B61">
            <v>30</v>
          </cell>
          <cell r="C61" t="str">
            <v>SGP(白)</v>
          </cell>
          <cell r="D61" t="str">
            <v>（冷却水）ハウジング型管継手</v>
          </cell>
          <cell r="E61" t="str">
            <v>機械室・便所配管</v>
          </cell>
          <cell r="F61" t="str">
            <v>管</v>
          </cell>
          <cell r="G61">
            <v>1.1000000000000001</v>
          </cell>
          <cell r="H61">
            <v>1.1000000000000001</v>
          </cell>
          <cell r="I61">
            <v>1.1000000000000001</v>
          </cell>
          <cell r="J61">
            <v>1.1000000000000001</v>
          </cell>
          <cell r="K61">
            <v>1.1000000000000001</v>
          </cell>
          <cell r="L61">
            <v>1.1000000000000001</v>
          </cell>
          <cell r="M61">
            <v>1.1000000000000001</v>
          </cell>
          <cell r="N61">
            <v>1.1000000000000001</v>
          </cell>
          <cell r="O61">
            <v>1.05</v>
          </cell>
          <cell r="P61">
            <v>1.05</v>
          </cell>
          <cell r="Q61">
            <v>1.05</v>
          </cell>
          <cell r="R61">
            <v>1.05</v>
          </cell>
          <cell r="S61">
            <v>1.05</v>
          </cell>
          <cell r="T61">
            <v>1.05</v>
          </cell>
        </row>
        <row r="62">
          <cell r="B62">
            <v>31</v>
          </cell>
          <cell r="C62" t="str">
            <v>SGP(白)</v>
          </cell>
          <cell r="D62" t="str">
            <v>（冷温水・消火）ハウジング型管継手</v>
          </cell>
          <cell r="E62" t="str">
            <v>機械室・便所配管</v>
          </cell>
          <cell r="F62" t="str">
            <v>管</v>
          </cell>
          <cell r="G62">
            <v>1.1000000000000001</v>
          </cell>
          <cell r="H62">
            <v>1.1000000000000001</v>
          </cell>
          <cell r="I62">
            <v>1.1000000000000001</v>
          </cell>
          <cell r="J62">
            <v>1.1000000000000001</v>
          </cell>
          <cell r="K62">
            <v>1.1000000000000001</v>
          </cell>
          <cell r="L62">
            <v>1.1000000000000001</v>
          </cell>
          <cell r="M62">
            <v>1.1000000000000001</v>
          </cell>
          <cell r="N62">
            <v>1.1000000000000001</v>
          </cell>
          <cell r="O62">
            <v>1.05</v>
          </cell>
          <cell r="P62">
            <v>1.05</v>
          </cell>
          <cell r="Q62">
            <v>1.05</v>
          </cell>
          <cell r="R62">
            <v>1.05</v>
          </cell>
          <cell r="S62">
            <v>1.05</v>
          </cell>
          <cell r="T62">
            <v>1.05</v>
          </cell>
        </row>
        <row r="63">
          <cell r="B63">
            <v>32</v>
          </cell>
          <cell r="C63" t="str">
            <v>SGP(黒)</v>
          </cell>
          <cell r="D63" t="str">
            <v>（蒸気・油）ねじ接合</v>
          </cell>
          <cell r="E63" t="str">
            <v>機械室・便所配管</v>
          </cell>
          <cell r="F63" t="str">
            <v>管</v>
          </cell>
          <cell r="G63">
            <v>1.1000000000000001</v>
          </cell>
          <cell r="H63">
            <v>1.1000000000000001</v>
          </cell>
          <cell r="I63">
            <v>1.1000000000000001</v>
          </cell>
          <cell r="J63">
            <v>1.1000000000000001</v>
          </cell>
          <cell r="K63">
            <v>1.1000000000000001</v>
          </cell>
          <cell r="L63">
            <v>1.1000000000000001</v>
          </cell>
          <cell r="M63">
            <v>1.1000000000000001</v>
          </cell>
          <cell r="N63">
            <v>1.1000000000000001</v>
          </cell>
          <cell r="O63">
            <v>1.05</v>
          </cell>
          <cell r="P63">
            <v>1.05</v>
          </cell>
          <cell r="Q63">
            <v>1.05</v>
          </cell>
          <cell r="R63">
            <v>1.05</v>
          </cell>
          <cell r="S63">
            <v>1.05</v>
          </cell>
          <cell r="T63">
            <v>1.05</v>
          </cell>
        </row>
        <row r="64">
          <cell r="B64">
            <v>33</v>
          </cell>
          <cell r="C64" t="str">
            <v>SGP(黒)</v>
          </cell>
          <cell r="D64" t="str">
            <v>（蒸気・油）溶接接合</v>
          </cell>
          <cell r="E64" t="str">
            <v>機械室・便所配管</v>
          </cell>
          <cell r="F64" t="str">
            <v>管</v>
          </cell>
          <cell r="G64">
            <v>1.1000000000000001</v>
          </cell>
          <cell r="H64">
            <v>1.1000000000000001</v>
          </cell>
          <cell r="I64">
            <v>1.1000000000000001</v>
          </cell>
          <cell r="J64">
            <v>1.1000000000000001</v>
          </cell>
          <cell r="K64">
            <v>1.1000000000000001</v>
          </cell>
          <cell r="L64">
            <v>1.1000000000000001</v>
          </cell>
          <cell r="M64">
            <v>1.1000000000000001</v>
          </cell>
          <cell r="N64">
            <v>1.1000000000000001</v>
          </cell>
          <cell r="O64">
            <v>1.05</v>
          </cell>
          <cell r="P64">
            <v>1.05</v>
          </cell>
          <cell r="Q64">
            <v>1.05</v>
          </cell>
          <cell r="R64">
            <v>1.05</v>
          </cell>
          <cell r="S64">
            <v>1.05</v>
          </cell>
          <cell r="T64">
            <v>1.05</v>
          </cell>
        </row>
        <row r="65">
          <cell r="B65">
            <v>34</v>
          </cell>
          <cell r="C65" t="str">
            <v>D-VA(WSP042)</v>
          </cell>
          <cell r="D65" t="str">
            <v>MD継手</v>
          </cell>
          <cell r="E65" t="str">
            <v>機械室・便所配管</v>
          </cell>
          <cell r="F65" t="str">
            <v>管</v>
          </cell>
          <cell r="G65">
            <v>1.1000000000000001</v>
          </cell>
          <cell r="H65">
            <v>1.1000000000000001</v>
          </cell>
          <cell r="I65">
            <v>1.1000000000000001</v>
          </cell>
          <cell r="J65">
            <v>1.1000000000000001</v>
          </cell>
          <cell r="K65">
            <v>1.1000000000000001</v>
          </cell>
          <cell r="L65">
            <v>1.1000000000000001</v>
          </cell>
          <cell r="M65">
            <v>1.1000000000000001</v>
          </cell>
          <cell r="N65">
            <v>1.1000000000000001</v>
          </cell>
          <cell r="O65">
            <v>1.1000000000000001</v>
          </cell>
          <cell r="P65">
            <v>1.1000000000000001</v>
          </cell>
          <cell r="Q65">
            <v>1.1000000000000001</v>
          </cell>
          <cell r="R65">
            <v>1.1000000000000001</v>
          </cell>
          <cell r="S65">
            <v>1.1000000000000001</v>
          </cell>
          <cell r="T65">
            <v>1.1000000000000001</v>
          </cell>
        </row>
        <row r="66">
          <cell r="B66">
            <v>35</v>
          </cell>
          <cell r="C66" t="str">
            <v>SGP-TA(WSP032)</v>
          </cell>
          <cell r="D66" t="str">
            <v>ねじ接合</v>
          </cell>
          <cell r="E66" t="str">
            <v>機械室・便所配管</v>
          </cell>
          <cell r="F66" t="str">
            <v>管</v>
          </cell>
          <cell r="G66">
            <v>1.1000000000000001</v>
          </cell>
          <cell r="H66">
            <v>1.1000000000000001</v>
          </cell>
          <cell r="I66">
            <v>1.1000000000000001</v>
          </cell>
          <cell r="J66">
            <v>1.1000000000000001</v>
          </cell>
          <cell r="K66">
            <v>1.1000000000000001</v>
          </cell>
          <cell r="L66">
            <v>1.1000000000000001</v>
          </cell>
          <cell r="M66">
            <v>1.1000000000000001</v>
          </cell>
          <cell r="N66">
            <v>1.1000000000000001</v>
          </cell>
          <cell r="O66">
            <v>1.1000000000000001</v>
          </cell>
          <cell r="P66">
            <v>1.1000000000000001</v>
          </cell>
          <cell r="Q66">
            <v>1.1000000000000001</v>
          </cell>
          <cell r="R66">
            <v>1.1000000000000001</v>
          </cell>
          <cell r="S66">
            <v>1.1000000000000001</v>
          </cell>
          <cell r="T66">
            <v>1.1000000000000001</v>
          </cell>
        </row>
        <row r="67">
          <cell r="B67">
            <v>36</v>
          </cell>
          <cell r="C67" t="str">
            <v>SGP-TA(WSP032)</v>
          </cell>
          <cell r="D67" t="str">
            <v>MD継手</v>
          </cell>
          <cell r="E67" t="str">
            <v>機械室・便所配管</v>
          </cell>
          <cell r="F67" t="str">
            <v>管</v>
          </cell>
          <cell r="G67">
            <v>1.1000000000000001</v>
          </cell>
          <cell r="H67">
            <v>1.1000000000000001</v>
          </cell>
          <cell r="I67">
            <v>1.1000000000000001</v>
          </cell>
          <cell r="J67">
            <v>1.1000000000000001</v>
          </cell>
          <cell r="K67">
            <v>1.1000000000000001</v>
          </cell>
          <cell r="L67">
            <v>1.1000000000000001</v>
          </cell>
          <cell r="M67">
            <v>1.1000000000000001</v>
          </cell>
          <cell r="N67">
            <v>1.1000000000000001</v>
          </cell>
          <cell r="O67">
            <v>1.1000000000000001</v>
          </cell>
          <cell r="P67">
            <v>1.1000000000000001</v>
          </cell>
          <cell r="Q67">
            <v>1.1000000000000001</v>
          </cell>
          <cell r="R67">
            <v>1.1000000000000001</v>
          </cell>
          <cell r="S67">
            <v>1.1000000000000001</v>
          </cell>
          <cell r="T67">
            <v>1.1000000000000001</v>
          </cell>
        </row>
        <row r="68">
          <cell r="B68">
            <v>38</v>
          </cell>
          <cell r="C68" t="str">
            <v>ARFA管</v>
          </cell>
          <cell r="D68" t="str">
            <v>ねじ接合</v>
          </cell>
          <cell r="E68" t="str">
            <v>機械室・便所配管</v>
          </cell>
          <cell r="F68" t="str">
            <v>管</v>
          </cell>
          <cell r="G68">
            <v>1.1000000000000001</v>
          </cell>
          <cell r="H68">
            <v>1.1000000000000001</v>
          </cell>
          <cell r="I68">
            <v>1.1000000000000001</v>
          </cell>
          <cell r="J68">
            <v>1.1000000000000001</v>
          </cell>
          <cell r="K68">
            <v>1.1000000000000001</v>
          </cell>
          <cell r="L68">
            <v>1.1000000000000001</v>
          </cell>
          <cell r="M68">
            <v>1.1000000000000001</v>
          </cell>
          <cell r="N68">
            <v>1.1000000000000001</v>
          </cell>
          <cell r="O68">
            <v>1.1000000000000001</v>
          </cell>
          <cell r="P68">
            <v>1.1000000000000001</v>
          </cell>
          <cell r="Q68">
            <v>1.1000000000000001</v>
          </cell>
          <cell r="R68">
            <v>1.1000000000000001</v>
          </cell>
          <cell r="S68">
            <v>1.1000000000000001</v>
          </cell>
          <cell r="T68">
            <v>1.1000000000000001</v>
          </cell>
        </row>
        <row r="69">
          <cell r="B69">
            <v>39</v>
          </cell>
          <cell r="C69" t="str">
            <v>ARFA管</v>
          </cell>
          <cell r="D69" t="str">
            <v>MD継手</v>
          </cell>
          <cell r="E69" t="str">
            <v>機械室・便所配管</v>
          </cell>
          <cell r="F69" t="str">
            <v>管</v>
          </cell>
          <cell r="G69">
            <v>1.1000000000000001</v>
          </cell>
          <cell r="H69">
            <v>1.1000000000000001</v>
          </cell>
          <cell r="I69">
            <v>1.1000000000000001</v>
          </cell>
          <cell r="J69">
            <v>1.1000000000000001</v>
          </cell>
          <cell r="K69">
            <v>1.1000000000000001</v>
          </cell>
          <cell r="L69">
            <v>1.1000000000000001</v>
          </cell>
          <cell r="M69">
            <v>1.1000000000000001</v>
          </cell>
          <cell r="N69">
            <v>1.1000000000000001</v>
          </cell>
          <cell r="O69">
            <v>1.1000000000000001</v>
          </cell>
          <cell r="P69">
            <v>1.1000000000000001</v>
          </cell>
          <cell r="Q69">
            <v>1.1000000000000001</v>
          </cell>
          <cell r="R69">
            <v>1.1000000000000001</v>
          </cell>
          <cell r="S69">
            <v>1.1000000000000001</v>
          </cell>
          <cell r="T69">
            <v>1.1000000000000001</v>
          </cell>
        </row>
        <row r="70">
          <cell r="B70">
            <v>40</v>
          </cell>
          <cell r="C70" t="str">
            <v>CUP</v>
          </cell>
          <cell r="D70" t="str">
            <v>（給湯・給水）</v>
          </cell>
          <cell r="E70" t="str">
            <v>機械室・便所配管</v>
          </cell>
          <cell r="F70" t="str">
            <v>管</v>
          </cell>
          <cell r="G70">
            <v>1.05</v>
          </cell>
          <cell r="H70">
            <v>1.05</v>
          </cell>
          <cell r="I70">
            <v>1.05</v>
          </cell>
          <cell r="J70">
            <v>1.05</v>
          </cell>
          <cell r="K70">
            <v>1.05</v>
          </cell>
          <cell r="L70">
            <v>1.05</v>
          </cell>
          <cell r="M70">
            <v>1.05</v>
          </cell>
          <cell r="N70">
            <v>1.05</v>
          </cell>
          <cell r="O70">
            <v>1.05</v>
          </cell>
          <cell r="P70">
            <v>1.05</v>
          </cell>
          <cell r="Q70">
            <v>1.05</v>
          </cell>
          <cell r="R70">
            <v>1.05</v>
          </cell>
          <cell r="S70">
            <v>1.05</v>
          </cell>
          <cell r="T70">
            <v>1.05</v>
          </cell>
        </row>
        <row r="74">
          <cell r="B74">
            <v>1</v>
          </cell>
          <cell r="C74" t="str">
            <v>SGP-PA</v>
          </cell>
          <cell r="D74" t="str">
            <v>（給水・冷却水）ねじ接合（管端防食継手）</v>
          </cell>
          <cell r="E74" t="str">
            <v>屋外配管</v>
          </cell>
          <cell r="F74" t="str">
            <v>管</v>
          </cell>
          <cell r="G74">
            <v>1.05</v>
          </cell>
          <cell r="H74">
            <v>1.05</v>
          </cell>
          <cell r="I74">
            <v>1.05</v>
          </cell>
          <cell r="J74">
            <v>1.05</v>
          </cell>
          <cell r="K74">
            <v>1.05</v>
          </cell>
          <cell r="L74">
            <v>1.05</v>
          </cell>
          <cell r="M74">
            <v>1.05</v>
          </cell>
          <cell r="N74">
            <v>1.05</v>
          </cell>
          <cell r="O74">
            <v>1.05</v>
          </cell>
          <cell r="P74">
            <v>1.05</v>
          </cell>
          <cell r="Q74">
            <v>1.05</v>
          </cell>
          <cell r="R74">
            <v>1.05</v>
          </cell>
          <cell r="S74">
            <v>1.05</v>
          </cell>
          <cell r="T74">
            <v>1.05</v>
          </cell>
        </row>
        <row r="75">
          <cell r="B75">
            <v>2</v>
          </cell>
          <cell r="C75" t="str">
            <v>SGP-PB</v>
          </cell>
          <cell r="D75" t="str">
            <v>（給水・冷却水）ねじ接合（管端防食継手）</v>
          </cell>
          <cell r="E75" t="str">
            <v>屋外配管</v>
          </cell>
          <cell r="F75" t="str">
            <v>管</v>
          </cell>
          <cell r="G75">
            <v>1.05</v>
          </cell>
          <cell r="H75">
            <v>1.05</v>
          </cell>
          <cell r="I75">
            <v>1.05</v>
          </cell>
          <cell r="J75">
            <v>1.05</v>
          </cell>
          <cell r="K75">
            <v>1.05</v>
          </cell>
          <cell r="L75">
            <v>1.05</v>
          </cell>
          <cell r="M75">
            <v>1.05</v>
          </cell>
          <cell r="N75">
            <v>1.05</v>
          </cell>
          <cell r="O75">
            <v>1.05</v>
          </cell>
          <cell r="P75">
            <v>1.05</v>
          </cell>
          <cell r="Q75">
            <v>1.05</v>
          </cell>
          <cell r="R75">
            <v>1.05</v>
          </cell>
          <cell r="S75">
            <v>1.05</v>
          </cell>
          <cell r="T75">
            <v>1.05</v>
          </cell>
        </row>
        <row r="76">
          <cell r="B76">
            <v>4</v>
          </cell>
          <cell r="C76" t="str">
            <v>SGP-FPA</v>
          </cell>
          <cell r="D76" t="str">
            <v>（給水・冷却水）フランジ接合</v>
          </cell>
          <cell r="E76" t="str">
            <v>屋外配管</v>
          </cell>
          <cell r="F76" t="str">
            <v>管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</row>
        <row r="77">
          <cell r="B77">
            <v>5</v>
          </cell>
          <cell r="C77" t="str">
            <v>SGP-FPB</v>
          </cell>
          <cell r="D77" t="str">
            <v>（給水・冷却水）フランジ接合</v>
          </cell>
          <cell r="E77" t="str">
            <v>屋外配管</v>
          </cell>
          <cell r="F77" t="str">
            <v>管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</row>
        <row r="78">
          <cell r="B78">
            <v>7</v>
          </cell>
          <cell r="C78" t="str">
            <v>SGP-VA</v>
          </cell>
          <cell r="D78" t="str">
            <v>（給水・冷却水）ねじ接合（管端防食継手）</v>
          </cell>
          <cell r="E78" t="str">
            <v>屋外配管</v>
          </cell>
          <cell r="F78" t="str">
            <v>管</v>
          </cell>
          <cell r="G78">
            <v>1.05</v>
          </cell>
          <cell r="H78">
            <v>1.05</v>
          </cell>
          <cell r="I78">
            <v>1.05</v>
          </cell>
          <cell r="J78">
            <v>1.05</v>
          </cell>
          <cell r="K78">
            <v>1.05</v>
          </cell>
          <cell r="L78">
            <v>1.05</v>
          </cell>
          <cell r="M78">
            <v>1.05</v>
          </cell>
          <cell r="N78">
            <v>1.05</v>
          </cell>
          <cell r="O78">
            <v>1.05</v>
          </cell>
          <cell r="P78">
            <v>1.05</v>
          </cell>
          <cell r="Q78">
            <v>1.05</v>
          </cell>
          <cell r="R78">
            <v>1.05</v>
          </cell>
          <cell r="S78">
            <v>1.05</v>
          </cell>
          <cell r="T78">
            <v>1.05</v>
          </cell>
        </row>
        <row r="79">
          <cell r="B79">
            <v>8</v>
          </cell>
          <cell r="C79" t="str">
            <v>SGP-VB</v>
          </cell>
          <cell r="D79" t="str">
            <v>（給水・冷却水）ねじ接合（管端防食継手）</v>
          </cell>
          <cell r="E79" t="str">
            <v>屋外配管</v>
          </cell>
          <cell r="F79" t="str">
            <v>管</v>
          </cell>
          <cell r="G79">
            <v>1.05</v>
          </cell>
          <cell r="H79">
            <v>1.05</v>
          </cell>
          <cell r="I79">
            <v>1.05</v>
          </cell>
          <cell r="J79">
            <v>1.05</v>
          </cell>
          <cell r="K79">
            <v>1.05</v>
          </cell>
          <cell r="L79">
            <v>1.05</v>
          </cell>
          <cell r="M79">
            <v>1.05</v>
          </cell>
          <cell r="N79">
            <v>1.05</v>
          </cell>
          <cell r="O79">
            <v>1.05</v>
          </cell>
          <cell r="P79">
            <v>1.05</v>
          </cell>
          <cell r="Q79">
            <v>1.05</v>
          </cell>
          <cell r="R79">
            <v>1.05</v>
          </cell>
          <cell r="S79">
            <v>1.05</v>
          </cell>
          <cell r="T79">
            <v>1.05</v>
          </cell>
        </row>
        <row r="80">
          <cell r="B80">
            <v>10</v>
          </cell>
          <cell r="C80" t="str">
            <v>SGP-FVA</v>
          </cell>
          <cell r="D80" t="str">
            <v>（給水・冷却水）フランジ接合</v>
          </cell>
          <cell r="E80" t="str">
            <v>屋外配管</v>
          </cell>
          <cell r="F80" t="str">
            <v>管</v>
          </cell>
          <cell r="G80">
            <v>1</v>
          </cell>
          <cell r="H80">
            <v>1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</row>
        <row r="81">
          <cell r="B81">
            <v>11</v>
          </cell>
          <cell r="C81" t="str">
            <v>SGP-FVB</v>
          </cell>
          <cell r="D81" t="str">
            <v>（給水・冷却水）フランジ接合</v>
          </cell>
          <cell r="E81" t="str">
            <v>屋外配管</v>
          </cell>
          <cell r="F81" t="str">
            <v>管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</row>
        <row r="82">
          <cell r="B82">
            <v>13</v>
          </cell>
          <cell r="C82" t="str">
            <v>SGP-HVA</v>
          </cell>
          <cell r="D82" t="str">
            <v>（給湯・冷温水）ねじ接合（管端防食継手）</v>
          </cell>
          <cell r="E82" t="str">
            <v>屋外配管</v>
          </cell>
          <cell r="F82" t="str">
            <v>管</v>
          </cell>
          <cell r="G82">
            <v>1.05</v>
          </cell>
          <cell r="H82">
            <v>1.05</v>
          </cell>
          <cell r="I82">
            <v>1.05</v>
          </cell>
          <cell r="J82">
            <v>1.05</v>
          </cell>
          <cell r="K82">
            <v>1.05</v>
          </cell>
          <cell r="L82">
            <v>1.05</v>
          </cell>
          <cell r="M82">
            <v>1.05</v>
          </cell>
          <cell r="N82">
            <v>1.05</v>
          </cell>
          <cell r="O82">
            <v>1.05</v>
          </cell>
          <cell r="P82">
            <v>1.05</v>
          </cell>
          <cell r="Q82">
            <v>1.05</v>
          </cell>
          <cell r="R82">
            <v>1.05</v>
          </cell>
          <cell r="S82">
            <v>1.05</v>
          </cell>
          <cell r="T82">
            <v>1.05</v>
          </cell>
        </row>
        <row r="83">
          <cell r="B83">
            <v>14</v>
          </cell>
          <cell r="C83" t="str">
            <v>SGP-VA</v>
          </cell>
          <cell r="D83" t="str">
            <v>（冷却水）ハウジング型継手</v>
          </cell>
          <cell r="E83" t="str">
            <v>屋外配管</v>
          </cell>
          <cell r="F83" t="str">
            <v>管</v>
          </cell>
          <cell r="G83">
            <v>1.05</v>
          </cell>
          <cell r="H83">
            <v>1.05</v>
          </cell>
          <cell r="I83">
            <v>1.05</v>
          </cell>
          <cell r="J83">
            <v>1.05</v>
          </cell>
          <cell r="K83">
            <v>1.05</v>
          </cell>
          <cell r="L83">
            <v>1.05</v>
          </cell>
          <cell r="M83">
            <v>1.05</v>
          </cell>
          <cell r="N83">
            <v>1.05</v>
          </cell>
          <cell r="O83">
            <v>1.05</v>
          </cell>
          <cell r="P83">
            <v>1.05</v>
          </cell>
          <cell r="Q83">
            <v>1.05</v>
          </cell>
          <cell r="R83">
            <v>1.05</v>
          </cell>
          <cell r="S83">
            <v>1.05</v>
          </cell>
          <cell r="T83">
            <v>1.05</v>
          </cell>
        </row>
        <row r="84">
          <cell r="B84">
            <v>19</v>
          </cell>
          <cell r="C84" t="str">
            <v>STPG</v>
          </cell>
          <cell r="D84" t="str">
            <v>（冷温水）ねじ接合</v>
          </cell>
          <cell r="E84" t="str">
            <v>屋外配管</v>
          </cell>
          <cell r="F84" t="str">
            <v>管</v>
          </cell>
          <cell r="G84">
            <v>1.05</v>
          </cell>
          <cell r="H84">
            <v>1.05</v>
          </cell>
          <cell r="I84">
            <v>1.05</v>
          </cell>
          <cell r="J84">
            <v>1.05</v>
          </cell>
          <cell r="K84">
            <v>1.05</v>
          </cell>
          <cell r="L84">
            <v>1.05</v>
          </cell>
          <cell r="M84">
            <v>1.05</v>
          </cell>
          <cell r="N84">
            <v>1.05</v>
          </cell>
          <cell r="O84">
            <v>1.05</v>
          </cell>
          <cell r="P84">
            <v>1.05</v>
          </cell>
          <cell r="Q84">
            <v>1.05</v>
          </cell>
          <cell r="R84">
            <v>1.05</v>
          </cell>
          <cell r="S84">
            <v>1.05</v>
          </cell>
          <cell r="T84">
            <v>1.05</v>
          </cell>
        </row>
        <row r="85">
          <cell r="B85">
            <v>20</v>
          </cell>
          <cell r="C85" t="str">
            <v>STPG</v>
          </cell>
          <cell r="D85" t="str">
            <v>（消火）ねじ接合</v>
          </cell>
          <cell r="E85" t="str">
            <v>屋外配管</v>
          </cell>
          <cell r="F85" t="str">
            <v>管</v>
          </cell>
          <cell r="G85">
            <v>1.05</v>
          </cell>
          <cell r="H85">
            <v>1.05</v>
          </cell>
          <cell r="I85">
            <v>1.05</v>
          </cell>
          <cell r="J85">
            <v>1.05</v>
          </cell>
          <cell r="K85">
            <v>1.05</v>
          </cell>
          <cell r="L85">
            <v>1.05</v>
          </cell>
          <cell r="M85">
            <v>1.05</v>
          </cell>
          <cell r="N85">
            <v>1.05</v>
          </cell>
          <cell r="O85">
            <v>1.05</v>
          </cell>
          <cell r="P85">
            <v>1.05</v>
          </cell>
          <cell r="Q85">
            <v>1.05</v>
          </cell>
          <cell r="R85">
            <v>1.05</v>
          </cell>
          <cell r="S85">
            <v>1.05</v>
          </cell>
          <cell r="T85">
            <v>1.05</v>
          </cell>
        </row>
        <row r="86">
          <cell r="B86">
            <v>21</v>
          </cell>
          <cell r="C86" t="str">
            <v>STPG</v>
          </cell>
          <cell r="D86" t="str">
            <v>（冷却水）ねじ接合</v>
          </cell>
          <cell r="E86" t="str">
            <v>屋外配管</v>
          </cell>
          <cell r="F86" t="str">
            <v>管</v>
          </cell>
          <cell r="G86">
            <v>1.05</v>
          </cell>
          <cell r="H86">
            <v>1.05</v>
          </cell>
          <cell r="I86">
            <v>1.05</v>
          </cell>
          <cell r="J86">
            <v>1.05</v>
          </cell>
          <cell r="K86">
            <v>1.05</v>
          </cell>
          <cell r="L86">
            <v>1.05</v>
          </cell>
          <cell r="M86">
            <v>1.05</v>
          </cell>
          <cell r="N86">
            <v>1.05</v>
          </cell>
          <cell r="O86">
            <v>1.05</v>
          </cell>
          <cell r="P86">
            <v>1.05</v>
          </cell>
          <cell r="Q86">
            <v>1.05</v>
          </cell>
          <cell r="R86">
            <v>1.05</v>
          </cell>
          <cell r="S86">
            <v>1.05</v>
          </cell>
          <cell r="T86">
            <v>1.05</v>
          </cell>
        </row>
        <row r="87">
          <cell r="B87">
            <v>22</v>
          </cell>
          <cell r="C87" t="str">
            <v>STPG(黒)</v>
          </cell>
          <cell r="D87" t="str">
            <v>（低圧蒸気用）ねじ接合</v>
          </cell>
          <cell r="E87" t="str">
            <v>屋外配管</v>
          </cell>
          <cell r="F87" t="str">
            <v>管</v>
          </cell>
          <cell r="G87">
            <v>1.05</v>
          </cell>
          <cell r="H87">
            <v>1.05</v>
          </cell>
          <cell r="I87">
            <v>1.05</v>
          </cell>
          <cell r="J87">
            <v>1.05</v>
          </cell>
          <cell r="K87">
            <v>1.05</v>
          </cell>
          <cell r="L87">
            <v>1.05</v>
          </cell>
          <cell r="M87">
            <v>1.05</v>
          </cell>
          <cell r="N87">
            <v>1.05</v>
          </cell>
          <cell r="O87">
            <v>1.05</v>
          </cell>
          <cell r="P87">
            <v>1.05</v>
          </cell>
          <cell r="Q87">
            <v>1.05</v>
          </cell>
          <cell r="R87">
            <v>1.05</v>
          </cell>
          <cell r="S87">
            <v>1.05</v>
          </cell>
          <cell r="T87">
            <v>1.05</v>
          </cell>
        </row>
        <row r="88">
          <cell r="B88">
            <v>23</v>
          </cell>
          <cell r="C88" t="str">
            <v>STPG</v>
          </cell>
          <cell r="D88" t="str">
            <v>（消火・冷却水・冷温水）溶接接合</v>
          </cell>
          <cell r="E88" t="str">
            <v>屋外配管</v>
          </cell>
          <cell r="F88" t="str">
            <v>管</v>
          </cell>
          <cell r="G88">
            <v>1.05</v>
          </cell>
          <cell r="H88">
            <v>1.05</v>
          </cell>
          <cell r="I88">
            <v>1.05</v>
          </cell>
          <cell r="J88">
            <v>1.05</v>
          </cell>
          <cell r="K88">
            <v>1.05</v>
          </cell>
          <cell r="L88">
            <v>1.05</v>
          </cell>
          <cell r="M88">
            <v>1.05</v>
          </cell>
          <cell r="N88">
            <v>1.05</v>
          </cell>
          <cell r="O88">
            <v>1.05</v>
          </cell>
          <cell r="P88">
            <v>1.05</v>
          </cell>
          <cell r="Q88">
            <v>1.05</v>
          </cell>
          <cell r="R88">
            <v>1.05</v>
          </cell>
          <cell r="S88">
            <v>1.05</v>
          </cell>
          <cell r="T88">
            <v>1.05</v>
          </cell>
        </row>
        <row r="89">
          <cell r="B89">
            <v>24</v>
          </cell>
          <cell r="C89" t="str">
            <v>STPG(黒)</v>
          </cell>
          <cell r="D89" t="str">
            <v>（蒸気給気管、蒸気還気用）溶接接合</v>
          </cell>
          <cell r="E89" t="str">
            <v>屋外配管</v>
          </cell>
          <cell r="F89" t="str">
            <v>管</v>
          </cell>
          <cell r="G89">
            <v>1.05</v>
          </cell>
          <cell r="H89">
            <v>1.05</v>
          </cell>
          <cell r="I89">
            <v>1.05</v>
          </cell>
          <cell r="J89">
            <v>1.05</v>
          </cell>
          <cell r="K89">
            <v>1.05</v>
          </cell>
          <cell r="L89">
            <v>1.05</v>
          </cell>
          <cell r="M89">
            <v>1.05</v>
          </cell>
          <cell r="N89">
            <v>1.05</v>
          </cell>
          <cell r="O89">
            <v>1.05</v>
          </cell>
          <cell r="P89">
            <v>1.05</v>
          </cell>
          <cell r="Q89">
            <v>1.05</v>
          </cell>
          <cell r="R89">
            <v>1.05</v>
          </cell>
          <cell r="S89">
            <v>1.05</v>
          </cell>
          <cell r="T89">
            <v>1.05</v>
          </cell>
        </row>
        <row r="90">
          <cell r="B90">
            <v>25</v>
          </cell>
          <cell r="C90" t="str">
            <v>SGP(白)</v>
          </cell>
          <cell r="D90" t="str">
            <v>（排水）ねじ接合</v>
          </cell>
          <cell r="E90" t="str">
            <v>屋外配管</v>
          </cell>
          <cell r="F90" t="str">
            <v>管</v>
          </cell>
          <cell r="G90">
            <v>1.05</v>
          </cell>
          <cell r="H90">
            <v>1.05</v>
          </cell>
          <cell r="I90">
            <v>1.05</v>
          </cell>
          <cell r="J90">
            <v>1.05</v>
          </cell>
          <cell r="K90">
            <v>1.05</v>
          </cell>
          <cell r="L90">
            <v>1.05</v>
          </cell>
          <cell r="M90">
            <v>1.05</v>
          </cell>
          <cell r="N90">
            <v>1.05</v>
          </cell>
          <cell r="O90">
            <v>1.05</v>
          </cell>
          <cell r="P90">
            <v>1.05</v>
          </cell>
          <cell r="Q90">
            <v>1.05</v>
          </cell>
          <cell r="R90">
            <v>1.05</v>
          </cell>
          <cell r="S90">
            <v>1.05</v>
          </cell>
          <cell r="T90">
            <v>1.05</v>
          </cell>
        </row>
        <row r="91">
          <cell r="B91">
            <v>26</v>
          </cell>
          <cell r="C91" t="str">
            <v>SGP(白)</v>
          </cell>
          <cell r="D91" t="str">
            <v>（冷温水）ねじ接合</v>
          </cell>
          <cell r="E91" t="str">
            <v>屋外配管</v>
          </cell>
          <cell r="F91" t="str">
            <v>管</v>
          </cell>
          <cell r="G91">
            <v>1.05</v>
          </cell>
          <cell r="H91">
            <v>1.05</v>
          </cell>
          <cell r="I91">
            <v>1.05</v>
          </cell>
          <cell r="J91">
            <v>1.05</v>
          </cell>
          <cell r="K91">
            <v>1.05</v>
          </cell>
          <cell r="L91">
            <v>1.05</v>
          </cell>
          <cell r="M91">
            <v>1.05</v>
          </cell>
          <cell r="N91">
            <v>1.05</v>
          </cell>
          <cell r="O91">
            <v>1.05</v>
          </cell>
          <cell r="P91">
            <v>1.05</v>
          </cell>
          <cell r="Q91">
            <v>1.05</v>
          </cell>
          <cell r="R91">
            <v>1.05</v>
          </cell>
          <cell r="S91">
            <v>1.05</v>
          </cell>
          <cell r="T91">
            <v>1.05</v>
          </cell>
        </row>
        <row r="92">
          <cell r="B92">
            <v>27</v>
          </cell>
          <cell r="C92" t="str">
            <v>SGP(白)</v>
          </cell>
          <cell r="D92" t="str">
            <v>（通気・消火・給湯・プロパン）ねじ接合</v>
          </cell>
          <cell r="E92" t="str">
            <v>屋外配管</v>
          </cell>
          <cell r="F92" t="str">
            <v>管</v>
          </cell>
          <cell r="G92">
            <v>1.05</v>
          </cell>
          <cell r="H92">
            <v>1.05</v>
          </cell>
          <cell r="I92">
            <v>1.05</v>
          </cell>
          <cell r="J92">
            <v>1.05</v>
          </cell>
          <cell r="K92">
            <v>1.05</v>
          </cell>
          <cell r="L92">
            <v>1.05</v>
          </cell>
          <cell r="M92">
            <v>1.05</v>
          </cell>
          <cell r="N92">
            <v>1.05</v>
          </cell>
          <cell r="O92">
            <v>1.05</v>
          </cell>
          <cell r="P92">
            <v>1.05</v>
          </cell>
          <cell r="Q92">
            <v>1.05</v>
          </cell>
          <cell r="R92">
            <v>1.05</v>
          </cell>
          <cell r="S92">
            <v>1.05</v>
          </cell>
          <cell r="T92">
            <v>1.05</v>
          </cell>
        </row>
        <row r="93">
          <cell r="B93">
            <v>28</v>
          </cell>
          <cell r="C93" t="str">
            <v>SGP(白)</v>
          </cell>
          <cell r="D93" t="str">
            <v>（冷却水）ねじ接合</v>
          </cell>
          <cell r="E93" t="str">
            <v>屋外配管</v>
          </cell>
          <cell r="F93" t="str">
            <v>管</v>
          </cell>
          <cell r="G93">
            <v>1.05</v>
          </cell>
          <cell r="H93">
            <v>1.05</v>
          </cell>
          <cell r="I93">
            <v>1.05</v>
          </cell>
          <cell r="J93">
            <v>1.05</v>
          </cell>
          <cell r="K93">
            <v>1.05</v>
          </cell>
          <cell r="L93">
            <v>1.05</v>
          </cell>
          <cell r="M93">
            <v>1.05</v>
          </cell>
          <cell r="N93">
            <v>1.05</v>
          </cell>
          <cell r="O93">
            <v>1.05</v>
          </cell>
          <cell r="P93">
            <v>1.05</v>
          </cell>
          <cell r="Q93">
            <v>1.05</v>
          </cell>
          <cell r="R93">
            <v>1.05</v>
          </cell>
          <cell r="S93">
            <v>1.05</v>
          </cell>
          <cell r="T93">
            <v>1.05</v>
          </cell>
        </row>
        <row r="94">
          <cell r="B94">
            <v>29</v>
          </cell>
          <cell r="C94" t="str">
            <v>SGP(白)</v>
          </cell>
          <cell r="D94" t="str">
            <v>（通気・消火・給湯・プロパン・冷却水・冷温水）溶接接合</v>
          </cell>
          <cell r="E94" t="str">
            <v>屋外配管</v>
          </cell>
          <cell r="F94" t="str">
            <v>管</v>
          </cell>
          <cell r="G94">
            <v>1.05</v>
          </cell>
          <cell r="H94">
            <v>1.05</v>
          </cell>
          <cell r="I94">
            <v>1.05</v>
          </cell>
          <cell r="J94">
            <v>1.05</v>
          </cell>
          <cell r="K94">
            <v>1.05</v>
          </cell>
          <cell r="L94">
            <v>1.05</v>
          </cell>
          <cell r="M94">
            <v>1.05</v>
          </cell>
          <cell r="N94">
            <v>1.05</v>
          </cell>
          <cell r="O94">
            <v>1.05</v>
          </cell>
          <cell r="P94">
            <v>1.05</v>
          </cell>
          <cell r="Q94">
            <v>1.05</v>
          </cell>
          <cell r="R94">
            <v>1.05</v>
          </cell>
          <cell r="S94">
            <v>1.05</v>
          </cell>
          <cell r="T94">
            <v>1.05</v>
          </cell>
        </row>
        <row r="95">
          <cell r="B95">
            <v>30</v>
          </cell>
          <cell r="C95" t="str">
            <v>SGP(白)</v>
          </cell>
          <cell r="D95" t="str">
            <v>（冷却水）ハウジング型管継手</v>
          </cell>
          <cell r="E95" t="str">
            <v>屋外配管</v>
          </cell>
          <cell r="F95" t="str">
            <v>管</v>
          </cell>
          <cell r="G95">
            <v>1.1000000000000001</v>
          </cell>
          <cell r="H95">
            <v>1.1000000000000001</v>
          </cell>
          <cell r="I95">
            <v>1.1000000000000001</v>
          </cell>
          <cell r="J95">
            <v>1.1000000000000001</v>
          </cell>
          <cell r="K95">
            <v>1.1000000000000001</v>
          </cell>
          <cell r="L95">
            <v>1.1000000000000001</v>
          </cell>
          <cell r="M95">
            <v>1.1000000000000001</v>
          </cell>
          <cell r="N95">
            <v>1.1000000000000001</v>
          </cell>
          <cell r="O95">
            <v>1.05</v>
          </cell>
          <cell r="P95">
            <v>1.05</v>
          </cell>
          <cell r="Q95">
            <v>1.05</v>
          </cell>
          <cell r="R95">
            <v>1.05</v>
          </cell>
          <cell r="S95">
            <v>1.05</v>
          </cell>
          <cell r="T95">
            <v>1.05</v>
          </cell>
        </row>
        <row r="96">
          <cell r="B96">
            <v>31</v>
          </cell>
          <cell r="C96" t="str">
            <v>SGP(白)</v>
          </cell>
          <cell r="D96" t="str">
            <v>（冷温水・消火）ハウジング型管継手</v>
          </cell>
          <cell r="E96" t="str">
            <v>屋外配管</v>
          </cell>
          <cell r="F96" t="str">
            <v>管</v>
          </cell>
          <cell r="G96">
            <v>1.1000000000000001</v>
          </cell>
          <cell r="H96">
            <v>1.1000000000000001</v>
          </cell>
          <cell r="I96">
            <v>1.1000000000000001</v>
          </cell>
          <cell r="J96">
            <v>1.1000000000000001</v>
          </cell>
          <cell r="K96">
            <v>1.1000000000000001</v>
          </cell>
          <cell r="L96">
            <v>1.1000000000000001</v>
          </cell>
          <cell r="M96">
            <v>1.1000000000000001</v>
          </cell>
          <cell r="N96">
            <v>1.1000000000000001</v>
          </cell>
          <cell r="O96">
            <v>1.05</v>
          </cell>
          <cell r="P96">
            <v>1.05</v>
          </cell>
          <cell r="Q96">
            <v>1.05</v>
          </cell>
          <cell r="R96">
            <v>1.05</v>
          </cell>
          <cell r="S96">
            <v>1.05</v>
          </cell>
          <cell r="T96">
            <v>1.05</v>
          </cell>
        </row>
        <row r="97">
          <cell r="B97">
            <v>32</v>
          </cell>
          <cell r="C97" t="str">
            <v>SGP(黒)</v>
          </cell>
          <cell r="D97" t="str">
            <v>（蒸気・油）ねじ接合</v>
          </cell>
          <cell r="E97" t="str">
            <v>屋外配管</v>
          </cell>
          <cell r="F97" t="str">
            <v>管</v>
          </cell>
          <cell r="G97">
            <v>1.05</v>
          </cell>
          <cell r="H97">
            <v>1.05</v>
          </cell>
          <cell r="I97">
            <v>1.05</v>
          </cell>
          <cell r="J97">
            <v>1.05</v>
          </cell>
          <cell r="K97">
            <v>1.05</v>
          </cell>
          <cell r="L97">
            <v>1.05</v>
          </cell>
          <cell r="M97">
            <v>1.05</v>
          </cell>
          <cell r="N97">
            <v>1.05</v>
          </cell>
          <cell r="O97">
            <v>1.05</v>
          </cell>
          <cell r="P97">
            <v>1.05</v>
          </cell>
          <cell r="Q97">
            <v>1.05</v>
          </cell>
          <cell r="R97">
            <v>1.05</v>
          </cell>
          <cell r="S97">
            <v>1.05</v>
          </cell>
          <cell r="T97">
            <v>1.05</v>
          </cell>
        </row>
        <row r="98">
          <cell r="B98">
            <v>33</v>
          </cell>
          <cell r="C98" t="str">
            <v>SGP(黒)</v>
          </cell>
          <cell r="D98" t="str">
            <v>（蒸気・油）溶接接合</v>
          </cell>
          <cell r="E98" t="str">
            <v>屋外配管</v>
          </cell>
          <cell r="F98" t="str">
            <v>管</v>
          </cell>
          <cell r="G98">
            <v>1.05</v>
          </cell>
          <cell r="H98">
            <v>1.05</v>
          </cell>
          <cell r="I98">
            <v>1.05</v>
          </cell>
          <cell r="J98">
            <v>1.05</v>
          </cell>
          <cell r="K98">
            <v>1.05</v>
          </cell>
          <cell r="L98">
            <v>1.05</v>
          </cell>
          <cell r="M98">
            <v>1.05</v>
          </cell>
          <cell r="N98">
            <v>1.05</v>
          </cell>
          <cell r="O98">
            <v>1.05</v>
          </cell>
          <cell r="P98">
            <v>1.05</v>
          </cell>
          <cell r="Q98">
            <v>1.05</v>
          </cell>
          <cell r="R98">
            <v>1.05</v>
          </cell>
          <cell r="S98">
            <v>1.05</v>
          </cell>
          <cell r="T98">
            <v>1.05</v>
          </cell>
        </row>
        <row r="99">
          <cell r="B99">
            <v>35</v>
          </cell>
          <cell r="C99" t="str">
            <v>SGP-TA(WSP032)</v>
          </cell>
          <cell r="D99" t="str">
            <v>ねじ接合</v>
          </cell>
          <cell r="E99" t="str">
            <v>屋外配管</v>
          </cell>
          <cell r="F99" t="str">
            <v>管</v>
          </cell>
          <cell r="G99">
            <v>1.05</v>
          </cell>
          <cell r="H99">
            <v>1.05</v>
          </cell>
          <cell r="I99">
            <v>1.05</v>
          </cell>
          <cell r="J99">
            <v>1.05</v>
          </cell>
          <cell r="K99">
            <v>1.05</v>
          </cell>
          <cell r="L99">
            <v>1.05</v>
          </cell>
          <cell r="M99">
            <v>1.05</v>
          </cell>
          <cell r="N99">
            <v>1.05</v>
          </cell>
          <cell r="O99">
            <v>1.05</v>
          </cell>
          <cell r="P99">
            <v>1.05</v>
          </cell>
          <cell r="Q99">
            <v>1.05</v>
          </cell>
          <cell r="R99">
            <v>1.05</v>
          </cell>
          <cell r="S99">
            <v>1.05</v>
          </cell>
          <cell r="T99">
            <v>1.05</v>
          </cell>
        </row>
        <row r="100">
          <cell r="B100">
            <v>38</v>
          </cell>
          <cell r="C100" t="str">
            <v>ARFA管</v>
          </cell>
          <cell r="D100" t="str">
            <v>ねじ接合</v>
          </cell>
          <cell r="E100" t="str">
            <v>屋外配管</v>
          </cell>
          <cell r="F100" t="str">
            <v>管</v>
          </cell>
          <cell r="G100">
            <v>1.05</v>
          </cell>
          <cell r="H100">
            <v>1.05</v>
          </cell>
          <cell r="I100">
            <v>1.05</v>
          </cell>
          <cell r="J100">
            <v>1.05</v>
          </cell>
          <cell r="K100">
            <v>1.05</v>
          </cell>
          <cell r="L100">
            <v>1.05</v>
          </cell>
          <cell r="M100">
            <v>1.05</v>
          </cell>
          <cell r="N100">
            <v>1.05</v>
          </cell>
          <cell r="O100">
            <v>1.05</v>
          </cell>
          <cell r="P100">
            <v>1.05</v>
          </cell>
          <cell r="Q100">
            <v>1.05</v>
          </cell>
          <cell r="R100">
            <v>1.05</v>
          </cell>
          <cell r="S100">
            <v>1.05</v>
          </cell>
          <cell r="T100">
            <v>1.05</v>
          </cell>
        </row>
        <row r="101">
          <cell r="B101">
            <v>40</v>
          </cell>
          <cell r="C101" t="str">
            <v>CUP</v>
          </cell>
          <cell r="D101" t="str">
            <v>（給湯・給水）</v>
          </cell>
          <cell r="E101" t="str">
            <v>屋外配管</v>
          </cell>
          <cell r="F101" t="str">
            <v>管</v>
          </cell>
          <cell r="G101">
            <v>1.05</v>
          </cell>
          <cell r="H101">
            <v>1.05</v>
          </cell>
          <cell r="I101">
            <v>1.05</v>
          </cell>
          <cell r="J101">
            <v>1.05</v>
          </cell>
          <cell r="K101">
            <v>1.05</v>
          </cell>
          <cell r="L101">
            <v>1.05</v>
          </cell>
          <cell r="M101">
            <v>1.05</v>
          </cell>
          <cell r="N101">
            <v>1.05</v>
          </cell>
          <cell r="O101">
            <v>1.05</v>
          </cell>
          <cell r="P101">
            <v>1.05</v>
          </cell>
          <cell r="Q101">
            <v>1.05</v>
          </cell>
          <cell r="R101">
            <v>1.05</v>
          </cell>
          <cell r="S101">
            <v>1.05</v>
          </cell>
          <cell r="T101">
            <v>1.05</v>
          </cell>
        </row>
        <row r="105">
          <cell r="B105">
            <v>1</v>
          </cell>
          <cell r="C105" t="str">
            <v>SGP-PA</v>
          </cell>
          <cell r="D105" t="str">
            <v>（給水・冷却水）ねじ接合（管端防食継手）</v>
          </cell>
          <cell r="E105" t="str">
            <v>地中配管</v>
          </cell>
          <cell r="F105" t="str">
            <v>管</v>
          </cell>
          <cell r="G105">
            <v>1.05</v>
          </cell>
          <cell r="H105">
            <v>1.05</v>
          </cell>
          <cell r="I105">
            <v>1.05</v>
          </cell>
          <cell r="J105">
            <v>1.05</v>
          </cell>
          <cell r="K105">
            <v>1.05</v>
          </cell>
          <cell r="L105">
            <v>1.05</v>
          </cell>
          <cell r="M105">
            <v>1.05</v>
          </cell>
          <cell r="N105">
            <v>1.05</v>
          </cell>
          <cell r="O105">
            <v>1.05</v>
          </cell>
          <cell r="P105">
            <v>1.05</v>
          </cell>
          <cell r="Q105">
            <v>1.05</v>
          </cell>
          <cell r="R105">
            <v>1.05</v>
          </cell>
          <cell r="S105">
            <v>1.05</v>
          </cell>
          <cell r="T105">
            <v>1.05</v>
          </cell>
        </row>
        <row r="106">
          <cell r="B106">
            <v>2</v>
          </cell>
          <cell r="C106" t="str">
            <v>SGP-PB</v>
          </cell>
          <cell r="D106" t="str">
            <v>（給水・冷却水）ねじ接合（管端防食継手）</v>
          </cell>
          <cell r="E106" t="str">
            <v>地中配管</v>
          </cell>
          <cell r="F106" t="str">
            <v>管</v>
          </cell>
          <cell r="G106">
            <v>1.05</v>
          </cell>
          <cell r="H106">
            <v>1.05</v>
          </cell>
          <cell r="I106">
            <v>1.05</v>
          </cell>
          <cell r="J106">
            <v>1.05</v>
          </cell>
          <cell r="K106">
            <v>1.05</v>
          </cell>
          <cell r="L106">
            <v>1.05</v>
          </cell>
          <cell r="M106">
            <v>1.05</v>
          </cell>
          <cell r="N106">
            <v>1.05</v>
          </cell>
          <cell r="O106">
            <v>1.05</v>
          </cell>
          <cell r="P106">
            <v>1.05</v>
          </cell>
          <cell r="Q106">
            <v>1.05</v>
          </cell>
          <cell r="R106">
            <v>1.05</v>
          </cell>
          <cell r="S106">
            <v>1.05</v>
          </cell>
          <cell r="T106">
            <v>1.05</v>
          </cell>
        </row>
        <row r="107">
          <cell r="B107">
            <v>3</v>
          </cell>
          <cell r="C107" t="str">
            <v>SGP-PD</v>
          </cell>
          <cell r="D107" t="str">
            <v>（給水・冷却水）ねじ接合（管端防食継手）</v>
          </cell>
          <cell r="E107" t="str">
            <v>地中配管</v>
          </cell>
          <cell r="F107" t="str">
            <v>管</v>
          </cell>
          <cell r="G107">
            <v>1.05</v>
          </cell>
          <cell r="H107">
            <v>1.05</v>
          </cell>
          <cell r="I107">
            <v>1.05</v>
          </cell>
          <cell r="J107">
            <v>1.05</v>
          </cell>
          <cell r="K107">
            <v>1.05</v>
          </cell>
          <cell r="L107">
            <v>1.05</v>
          </cell>
          <cell r="M107">
            <v>1.05</v>
          </cell>
          <cell r="N107">
            <v>1.05</v>
          </cell>
          <cell r="O107">
            <v>1.05</v>
          </cell>
          <cell r="P107">
            <v>1.05</v>
          </cell>
          <cell r="Q107">
            <v>1.05</v>
          </cell>
          <cell r="R107">
            <v>1.05</v>
          </cell>
          <cell r="S107">
            <v>1.05</v>
          </cell>
          <cell r="T107">
            <v>1.05</v>
          </cell>
        </row>
        <row r="108">
          <cell r="B108">
            <v>4</v>
          </cell>
          <cell r="C108" t="str">
            <v>SGP-FPA</v>
          </cell>
          <cell r="D108" t="str">
            <v>（給水・冷却水）フランジ接合</v>
          </cell>
          <cell r="E108" t="str">
            <v>地中配管</v>
          </cell>
          <cell r="F108" t="str">
            <v>管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1</v>
          </cell>
          <cell r="M108">
            <v>1</v>
          </cell>
          <cell r="N108">
            <v>1</v>
          </cell>
          <cell r="O108">
            <v>1</v>
          </cell>
          <cell r="P108">
            <v>1</v>
          </cell>
          <cell r="Q108">
            <v>1</v>
          </cell>
          <cell r="R108">
            <v>1</v>
          </cell>
          <cell r="S108">
            <v>1</v>
          </cell>
          <cell r="T108">
            <v>1</v>
          </cell>
        </row>
        <row r="109">
          <cell r="B109">
            <v>5</v>
          </cell>
          <cell r="C109" t="str">
            <v>SGP-FPB</v>
          </cell>
          <cell r="D109" t="str">
            <v>（給水・冷却水）フランジ接合</v>
          </cell>
          <cell r="E109" t="str">
            <v>地中配管</v>
          </cell>
          <cell r="F109" t="str">
            <v>管</v>
          </cell>
          <cell r="G109">
            <v>1</v>
          </cell>
          <cell r="H109">
            <v>1</v>
          </cell>
          <cell r="I109">
            <v>1</v>
          </cell>
          <cell r="J109">
            <v>1</v>
          </cell>
          <cell r="K109">
            <v>1</v>
          </cell>
          <cell r="L109">
            <v>1</v>
          </cell>
          <cell r="M109">
            <v>1</v>
          </cell>
          <cell r="N109">
            <v>1</v>
          </cell>
          <cell r="O109">
            <v>1</v>
          </cell>
          <cell r="P109">
            <v>1</v>
          </cell>
          <cell r="Q109">
            <v>1</v>
          </cell>
          <cell r="R109">
            <v>1</v>
          </cell>
          <cell r="S109">
            <v>1</v>
          </cell>
          <cell r="T109">
            <v>1</v>
          </cell>
        </row>
        <row r="110">
          <cell r="B110">
            <v>6</v>
          </cell>
          <cell r="C110" t="str">
            <v>SGP-FPD</v>
          </cell>
          <cell r="D110" t="str">
            <v>（給水・冷却水）フランジ接合</v>
          </cell>
          <cell r="E110" t="str">
            <v>地中配管</v>
          </cell>
          <cell r="F110" t="str">
            <v>管</v>
          </cell>
          <cell r="G110">
            <v>1</v>
          </cell>
          <cell r="H110">
            <v>1</v>
          </cell>
          <cell r="I110">
            <v>1</v>
          </cell>
          <cell r="J110">
            <v>1</v>
          </cell>
          <cell r="K110">
            <v>1</v>
          </cell>
          <cell r="L110">
            <v>1</v>
          </cell>
          <cell r="M110">
            <v>1</v>
          </cell>
          <cell r="N110">
            <v>1</v>
          </cell>
          <cell r="O110">
            <v>1</v>
          </cell>
          <cell r="P110">
            <v>1</v>
          </cell>
          <cell r="Q110">
            <v>1</v>
          </cell>
          <cell r="R110">
            <v>1</v>
          </cell>
          <cell r="S110">
            <v>1</v>
          </cell>
          <cell r="T110">
            <v>1</v>
          </cell>
        </row>
        <row r="111">
          <cell r="B111">
            <v>7</v>
          </cell>
          <cell r="C111" t="str">
            <v>SGP-VA</v>
          </cell>
          <cell r="D111" t="str">
            <v>（給水・冷却水）ねじ接合（管端防食継手）</v>
          </cell>
          <cell r="E111" t="str">
            <v>地中配管</v>
          </cell>
          <cell r="F111" t="str">
            <v>管</v>
          </cell>
          <cell r="G111">
            <v>1.05</v>
          </cell>
          <cell r="H111">
            <v>1.05</v>
          </cell>
          <cell r="I111">
            <v>1.05</v>
          </cell>
          <cell r="J111">
            <v>1.05</v>
          </cell>
          <cell r="K111">
            <v>1.05</v>
          </cell>
          <cell r="L111">
            <v>1.05</v>
          </cell>
          <cell r="M111">
            <v>1.05</v>
          </cell>
          <cell r="N111">
            <v>1.05</v>
          </cell>
          <cell r="O111">
            <v>1.05</v>
          </cell>
          <cell r="P111">
            <v>1.05</v>
          </cell>
          <cell r="Q111">
            <v>1.05</v>
          </cell>
          <cell r="R111">
            <v>1.05</v>
          </cell>
          <cell r="S111">
            <v>1.05</v>
          </cell>
          <cell r="T111">
            <v>1.05</v>
          </cell>
        </row>
        <row r="112">
          <cell r="B112">
            <v>8</v>
          </cell>
          <cell r="C112" t="str">
            <v>SGP-VB</v>
          </cell>
          <cell r="D112" t="str">
            <v>（給水・冷却水）ねじ接合（管端防食継手）</v>
          </cell>
          <cell r="E112" t="str">
            <v>地中配管</v>
          </cell>
          <cell r="F112" t="str">
            <v>管</v>
          </cell>
          <cell r="G112">
            <v>1.05</v>
          </cell>
          <cell r="H112">
            <v>1.05</v>
          </cell>
          <cell r="I112">
            <v>1.05</v>
          </cell>
          <cell r="J112">
            <v>1.05</v>
          </cell>
          <cell r="K112">
            <v>1.05</v>
          </cell>
          <cell r="L112">
            <v>1.05</v>
          </cell>
          <cell r="M112">
            <v>1.05</v>
          </cell>
          <cell r="N112">
            <v>1.05</v>
          </cell>
          <cell r="O112">
            <v>1.05</v>
          </cell>
          <cell r="P112">
            <v>1.05</v>
          </cell>
          <cell r="Q112">
            <v>1.05</v>
          </cell>
          <cell r="R112">
            <v>1.05</v>
          </cell>
          <cell r="S112">
            <v>1.05</v>
          </cell>
          <cell r="T112">
            <v>1.05</v>
          </cell>
        </row>
        <row r="113">
          <cell r="B113">
            <v>9</v>
          </cell>
          <cell r="C113" t="str">
            <v>SGP-VD</v>
          </cell>
          <cell r="D113" t="str">
            <v>（給水・冷却水）ねじ接合（管端防食継手）</v>
          </cell>
          <cell r="E113" t="str">
            <v>地中配管</v>
          </cell>
          <cell r="F113" t="str">
            <v>管</v>
          </cell>
          <cell r="G113">
            <v>1.05</v>
          </cell>
          <cell r="H113">
            <v>1.05</v>
          </cell>
          <cell r="I113">
            <v>1.05</v>
          </cell>
          <cell r="J113">
            <v>1.05</v>
          </cell>
          <cell r="K113">
            <v>1.05</v>
          </cell>
          <cell r="L113">
            <v>1.05</v>
          </cell>
          <cell r="M113">
            <v>1.05</v>
          </cell>
          <cell r="N113">
            <v>1.05</v>
          </cell>
          <cell r="O113">
            <v>1.05</v>
          </cell>
          <cell r="P113">
            <v>1.05</v>
          </cell>
          <cell r="Q113">
            <v>1.05</v>
          </cell>
          <cell r="R113">
            <v>1.05</v>
          </cell>
          <cell r="S113">
            <v>1.05</v>
          </cell>
          <cell r="T113">
            <v>1.05</v>
          </cell>
        </row>
        <row r="114">
          <cell r="B114">
            <v>10</v>
          </cell>
          <cell r="C114" t="str">
            <v>SGP-FVA</v>
          </cell>
          <cell r="D114" t="str">
            <v>（給水・冷却水）フランジ接合</v>
          </cell>
          <cell r="E114" t="str">
            <v>地中配管</v>
          </cell>
          <cell r="F114" t="str">
            <v>管</v>
          </cell>
          <cell r="G114">
            <v>1</v>
          </cell>
          <cell r="H114">
            <v>1</v>
          </cell>
          <cell r="I114">
            <v>1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</v>
          </cell>
          <cell r="O114">
            <v>1</v>
          </cell>
          <cell r="P114">
            <v>1</v>
          </cell>
          <cell r="Q114">
            <v>1</v>
          </cell>
          <cell r="R114">
            <v>1</v>
          </cell>
          <cell r="S114">
            <v>1</v>
          </cell>
          <cell r="T114">
            <v>1</v>
          </cell>
        </row>
        <row r="115">
          <cell r="B115">
            <v>11</v>
          </cell>
          <cell r="C115" t="str">
            <v>SGP-FVB</v>
          </cell>
          <cell r="D115" t="str">
            <v>（給水・冷却水）フランジ接合</v>
          </cell>
          <cell r="E115" t="str">
            <v>地中配管</v>
          </cell>
          <cell r="F115" t="str">
            <v>管</v>
          </cell>
          <cell r="G115">
            <v>1</v>
          </cell>
          <cell r="H115">
            <v>1</v>
          </cell>
          <cell r="I115">
            <v>1</v>
          </cell>
          <cell r="J115">
            <v>1</v>
          </cell>
          <cell r="K115">
            <v>1</v>
          </cell>
          <cell r="L115">
            <v>1</v>
          </cell>
          <cell r="M115">
            <v>1</v>
          </cell>
          <cell r="N115">
            <v>1</v>
          </cell>
          <cell r="O115">
            <v>1</v>
          </cell>
          <cell r="P115">
            <v>1</v>
          </cell>
          <cell r="Q115">
            <v>1</v>
          </cell>
          <cell r="R115">
            <v>1</v>
          </cell>
          <cell r="S115">
            <v>1</v>
          </cell>
          <cell r="T115">
            <v>1</v>
          </cell>
        </row>
        <row r="116">
          <cell r="B116">
            <v>12</v>
          </cell>
          <cell r="C116" t="str">
            <v>SGP-FVD</v>
          </cell>
          <cell r="D116" t="str">
            <v>（給水・冷却水）フランジ接合</v>
          </cell>
          <cell r="E116" t="str">
            <v>地中配管</v>
          </cell>
          <cell r="F116" t="str">
            <v>管</v>
          </cell>
          <cell r="G116">
            <v>1</v>
          </cell>
          <cell r="H116">
            <v>1</v>
          </cell>
          <cell r="I116">
            <v>1</v>
          </cell>
          <cell r="J116">
            <v>1</v>
          </cell>
          <cell r="K116">
            <v>1</v>
          </cell>
          <cell r="L116">
            <v>1</v>
          </cell>
          <cell r="M116">
            <v>1</v>
          </cell>
          <cell r="N116">
            <v>1</v>
          </cell>
          <cell r="O116">
            <v>1</v>
          </cell>
          <cell r="P116">
            <v>1</v>
          </cell>
          <cell r="Q116">
            <v>1</v>
          </cell>
          <cell r="R116">
            <v>1</v>
          </cell>
          <cell r="S116">
            <v>1</v>
          </cell>
          <cell r="T116">
            <v>1</v>
          </cell>
        </row>
        <row r="117">
          <cell r="B117">
            <v>15</v>
          </cell>
          <cell r="C117" t="str">
            <v>SGP-PS</v>
          </cell>
          <cell r="D117" t="str">
            <v>ねじ接合</v>
          </cell>
          <cell r="E117" t="str">
            <v>地中配管</v>
          </cell>
          <cell r="F117" t="str">
            <v>管</v>
          </cell>
          <cell r="G117">
            <v>1.05</v>
          </cell>
          <cell r="H117">
            <v>1.05</v>
          </cell>
          <cell r="I117">
            <v>1.05</v>
          </cell>
          <cell r="J117">
            <v>1.05</v>
          </cell>
          <cell r="K117">
            <v>1.05</v>
          </cell>
          <cell r="L117">
            <v>1.05</v>
          </cell>
          <cell r="M117">
            <v>1.05</v>
          </cell>
          <cell r="N117">
            <v>1.05</v>
          </cell>
          <cell r="O117">
            <v>1.05</v>
          </cell>
          <cell r="P117">
            <v>1.05</v>
          </cell>
          <cell r="Q117">
            <v>1.05</v>
          </cell>
          <cell r="R117">
            <v>1.05</v>
          </cell>
          <cell r="S117">
            <v>1.05</v>
          </cell>
          <cell r="T117">
            <v>1.05</v>
          </cell>
        </row>
        <row r="118">
          <cell r="B118">
            <v>16</v>
          </cell>
          <cell r="C118" t="str">
            <v>STPG 370 PS</v>
          </cell>
          <cell r="D118" t="str">
            <v>ねじ接合</v>
          </cell>
          <cell r="E118" t="str">
            <v>地中配管</v>
          </cell>
          <cell r="F118" t="str">
            <v>管</v>
          </cell>
          <cell r="G118">
            <v>1.05</v>
          </cell>
          <cell r="H118">
            <v>1.05</v>
          </cell>
          <cell r="I118">
            <v>1.05</v>
          </cell>
          <cell r="J118">
            <v>1.05</v>
          </cell>
          <cell r="K118">
            <v>1.05</v>
          </cell>
          <cell r="L118">
            <v>1.05</v>
          </cell>
          <cell r="M118">
            <v>1.05</v>
          </cell>
          <cell r="N118">
            <v>1.05</v>
          </cell>
          <cell r="O118">
            <v>1.05</v>
          </cell>
          <cell r="P118">
            <v>1.05</v>
          </cell>
          <cell r="Q118">
            <v>1.05</v>
          </cell>
          <cell r="R118">
            <v>1.05</v>
          </cell>
          <cell r="S118">
            <v>1.05</v>
          </cell>
          <cell r="T118">
            <v>1.05</v>
          </cell>
        </row>
        <row r="119">
          <cell r="B119">
            <v>17</v>
          </cell>
          <cell r="C119" t="str">
            <v>SGP-VS</v>
          </cell>
          <cell r="D119" t="str">
            <v>ねじ接合</v>
          </cell>
          <cell r="E119" t="str">
            <v>地中配管</v>
          </cell>
          <cell r="F119" t="str">
            <v>管</v>
          </cell>
          <cell r="G119">
            <v>1.05</v>
          </cell>
          <cell r="H119">
            <v>1.05</v>
          </cell>
          <cell r="I119">
            <v>1.05</v>
          </cell>
          <cell r="J119">
            <v>1.05</v>
          </cell>
          <cell r="K119">
            <v>1.05</v>
          </cell>
          <cell r="L119">
            <v>1.05</v>
          </cell>
          <cell r="M119">
            <v>1.05</v>
          </cell>
          <cell r="N119">
            <v>1.05</v>
          </cell>
          <cell r="O119">
            <v>1.05</v>
          </cell>
          <cell r="P119">
            <v>1.05</v>
          </cell>
          <cell r="Q119">
            <v>1.05</v>
          </cell>
          <cell r="R119">
            <v>1.05</v>
          </cell>
          <cell r="S119">
            <v>1.05</v>
          </cell>
          <cell r="T119">
            <v>1.05</v>
          </cell>
        </row>
        <row r="120">
          <cell r="B120">
            <v>18</v>
          </cell>
          <cell r="C120" t="str">
            <v>STPG 370 VS</v>
          </cell>
          <cell r="D120" t="str">
            <v>ねじ接合</v>
          </cell>
          <cell r="E120" t="str">
            <v>地中配管</v>
          </cell>
          <cell r="F120" t="str">
            <v>管</v>
          </cell>
          <cell r="G120">
            <v>1.05</v>
          </cell>
          <cell r="H120">
            <v>1.05</v>
          </cell>
          <cell r="I120">
            <v>1.05</v>
          </cell>
          <cell r="J120">
            <v>1.05</v>
          </cell>
          <cell r="K120">
            <v>1.05</v>
          </cell>
          <cell r="L120">
            <v>1.05</v>
          </cell>
          <cell r="M120">
            <v>1.05</v>
          </cell>
          <cell r="N120">
            <v>1.05</v>
          </cell>
          <cell r="O120">
            <v>1.05</v>
          </cell>
          <cell r="P120">
            <v>1.05</v>
          </cell>
          <cell r="Q120">
            <v>1.05</v>
          </cell>
          <cell r="R120">
            <v>1.05</v>
          </cell>
          <cell r="S120">
            <v>1.05</v>
          </cell>
          <cell r="T120">
            <v>1.05</v>
          </cell>
        </row>
        <row r="121">
          <cell r="B121">
            <v>20</v>
          </cell>
          <cell r="C121" t="str">
            <v>STPG</v>
          </cell>
          <cell r="D121" t="str">
            <v>（消火）ねじ接合</v>
          </cell>
          <cell r="E121" t="str">
            <v>地中配管</v>
          </cell>
          <cell r="F121" t="str">
            <v>管</v>
          </cell>
          <cell r="G121">
            <v>1.05</v>
          </cell>
          <cell r="H121">
            <v>1.05</v>
          </cell>
          <cell r="I121">
            <v>1.05</v>
          </cell>
          <cell r="J121">
            <v>1.05</v>
          </cell>
          <cell r="K121">
            <v>1.05</v>
          </cell>
          <cell r="L121">
            <v>1.05</v>
          </cell>
          <cell r="M121">
            <v>1.05</v>
          </cell>
          <cell r="N121">
            <v>1.05</v>
          </cell>
          <cell r="O121">
            <v>1.05</v>
          </cell>
          <cell r="P121">
            <v>1.05</v>
          </cell>
          <cell r="Q121">
            <v>1.05</v>
          </cell>
          <cell r="R121">
            <v>1.05</v>
          </cell>
          <cell r="S121">
            <v>1.05</v>
          </cell>
          <cell r="T121">
            <v>1.05</v>
          </cell>
        </row>
        <row r="122">
          <cell r="B122">
            <v>21</v>
          </cell>
          <cell r="C122" t="str">
            <v>STPG</v>
          </cell>
          <cell r="D122" t="str">
            <v>（冷却水）ねじ接合</v>
          </cell>
          <cell r="E122" t="str">
            <v>地中配管</v>
          </cell>
          <cell r="F122" t="str">
            <v>管</v>
          </cell>
          <cell r="G122">
            <v>1.05</v>
          </cell>
          <cell r="H122">
            <v>1.05</v>
          </cell>
          <cell r="I122">
            <v>1.05</v>
          </cell>
          <cell r="J122">
            <v>1.05</v>
          </cell>
          <cell r="K122">
            <v>1.05</v>
          </cell>
          <cell r="L122">
            <v>1.05</v>
          </cell>
          <cell r="M122">
            <v>1.05</v>
          </cell>
          <cell r="N122">
            <v>1.05</v>
          </cell>
          <cell r="O122">
            <v>1.05</v>
          </cell>
          <cell r="P122">
            <v>1.05</v>
          </cell>
          <cell r="Q122">
            <v>1.05</v>
          </cell>
          <cell r="R122">
            <v>1.05</v>
          </cell>
          <cell r="S122">
            <v>1.05</v>
          </cell>
          <cell r="T122">
            <v>1.05</v>
          </cell>
        </row>
        <row r="123">
          <cell r="B123">
            <v>23</v>
          </cell>
          <cell r="C123" t="str">
            <v>STPG</v>
          </cell>
          <cell r="D123" t="str">
            <v>（消火・冷却水・冷温水）溶接接合</v>
          </cell>
          <cell r="E123" t="str">
            <v>地中配管</v>
          </cell>
          <cell r="F123" t="str">
            <v>管</v>
          </cell>
          <cell r="G123">
            <v>1.05</v>
          </cell>
          <cell r="H123">
            <v>1.05</v>
          </cell>
          <cell r="I123">
            <v>1.05</v>
          </cell>
          <cell r="J123">
            <v>1.05</v>
          </cell>
          <cell r="K123">
            <v>1.05</v>
          </cell>
          <cell r="L123">
            <v>1.05</v>
          </cell>
          <cell r="M123">
            <v>1.05</v>
          </cell>
          <cell r="N123">
            <v>1.05</v>
          </cell>
          <cell r="O123">
            <v>1.05</v>
          </cell>
          <cell r="P123">
            <v>1.05</v>
          </cell>
          <cell r="Q123">
            <v>1.05</v>
          </cell>
          <cell r="R123">
            <v>1.05</v>
          </cell>
          <cell r="S123">
            <v>1.05</v>
          </cell>
          <cell r="T123">
            <v>1.05</v>
          </cell>
        </row>
        <row r="124">
          <cell r="B124">
            <v>24</v>
          </cell>
          <cell r="C124" t="str">
            <v>STPG(黒)</v>
          </cell>
          <cell r="D124" t="str">
            <v>（蒸気給気管、蒸気還気用）溶接接合</v>
          </cell>
          <cell r="E124" t="str">
            <v>地中配管</v>
          </cell>
          <cell r="F124" t="str">
            <v>管</v>
          </cell>
          <cell r="G124">
            <v>1.05</v>
          </cell>
          <cell r="H124">
            <v>1.05</v>
          </cell>
          <cell r="I124">
            <v>1.05</v>
          </cell>
          <cell r="J124">
            <v>1.05</v>
          </cell>
          <cell r="K124">
            <v>1.05</v>
          </cell>
          <cell r="L124">
            <v>1.05</v>
          </cell>
          <cell r="M124">
            <v>1.05</v>
          </cell>
          <cell r="N124">
            <v>1.05</v>
          </cell>
          <cell r="O124">
            <v>1.05</v>
          </cell>
          <cell r="P124">
            <v>1.05</v>
          </cell>
          <cell r="Q124">
            <v>1.05</v>
          </cell>
          <cell r="R124">
            <v>1.05</v>
          </cell>
          <cell r="S124">
            <v>1.05</v>
          </cell>
          <cell r="T124">
            <v>1.05</v>
          </cell>
        </row>
        <row r="125">
          <cell r="B125">
            <v>25</v>
          </cell>
          <cell r="C125" t="str">
            <v>SGP(白)</v>
          </cell>
          <cell r="D125" t="str">
            <v>（排水）ねじ接合</v>
          </cell>
          <cell r="E125" t="str">
            <v>地中配管</v>
          </cell>
          <cell r="F125" t="str">
            <v>管</v>
          </cell>
          <cell r="G125">
            <v>1.05</v>
          </cell>
          <cell r="H125">
            <v>1.05</v>
          </cell>
          <cell r="I125">
            <v>1.05</v>
          </cell>
          <cell r="J125">
            <v>1.05</v>
          </cell>
          <cell r="K125">
            <v>1.05</v>
          </cell>
          <cell r="L125">
            <v>1.05</v>
          </cell>
          <cell r="M125">
            <v>1.05</v>
          </cell>
          <cell r="N125">
            <v>1.05</v>
          </cell>
          <cell r="O125">
            <v>1.05</v>
          </cell>
          <cell r="P125">
            <v>1.05</v>
          </cell>
          <cell r="Q125">
            <v>1.05</v>
          </cell>
          <cell r="R125">
            <v>1.05</v>
          </cell>
          <cell r="S125">
            <v>1.05</v>
          </cell>
          <cell r="T125">
            <v>1.05</v>
          </cell>
        </row>
        <row r="126">
          <cell r="B126">
            <v>27</v>
          </cell>
          <cell r="C126" t="str">
            <v>SGP(白)</v>
          </cell>
          <cell r="D126" t="str">
            <v>（通気・消火・給湯・プロパン）ねじ接合</v>
          </cell>
          <cell r="E126" t="str">
            <v>地中配管</v>
          </cell>
          <cell r="F126" t="str">
            <v>管</v>
          </cell>
          <cell r="G126">
            <v>1.05</v>
          </cell>
          <cell r="H126">
            <v>1.05</v>
          </cell>
          <cell r="I126">
            <v>1.05</v>
          </cell>
          <cell r="J126">
            <v>1.05</v>
          </cell>
          <cell r="K126">
            <v>1.05</v>
          </cell>
          <cell r="L126">
            <v>1.05</v>
          </cell>
          <cell r="M126">
            <v>1.05</v>
          </cell>
          <cell r="N126">
            <v>1.05</v>
          </cell>
          <cell r="O126">
            <v>1.05</v>
          </cell>
          <cell r="P126">
            <v>1.05</v>
          </cell>
          <cell r="Q126">
            <v>1.05</v>
          </cell>
          <cell r="R126">
            <v>1.05</v>
          </cell>
          <cell r="S126">
            <v>1.05</v>
          </cell>
          <cell r="T126">
            <v>1.05</v>
          </cell>
        </row>
        <row r="127">
          <cell r="B127">
            <v>28</v>
          </cell>
          <cell r="C127" t="str">
            <v>SGP(白)</v>
          </cell>
          <cell r="D127" t="str">
            <v>（冷却水）ねじ接合</v>
          </cell>
          <cell r="E127" t="str">
            <v>地中配管</v>
          </cell>
          <cell r="F127" t="str">
            <v>管</v>
          </cell>
          <cell r="G127">
            <v>1.05</v>
          </cell>
          <cell r="H127">
            <v>1.05</v>
          </cell>
          <cell r="I127">
            <v>1.05</v>
          </cell>
          <cell r="J127">
            <v>1.05</v>
          </cell>
          <cell r="K127">
            <v>1.05</v>
          </cell>
          <cell r="L127">
            <v>1.05</v>
          </cell>
          <cell r="M127">
            <v>1.05</v>
          </cell>
          <cell r="N127">
            <v>1.05</v>
          </cell>
          <cell r="O127">
            <v>1.05</v>
          </cell>
          <cell r="P127">
            <v>1.05</v>
          </cell>
          <cell r="Q127">
            <v>1.05</v>
          </cell>
          <cell r="R127">
            <v>1.05</v>
          </cell>
          <cell r="S127">
            <v>1.05</v>
          </cell>
          <cell r="T127">
            <v>1.05</v>
          </cell>
        </row>
        <row r="128">
          <cell r="B128">
            <v>29</v>
          </cell>
          <cell r="C128" t="str">
            <v>SGP(白)</v>
          </cell>
          <cell r="D128" t="str">
            <v>（通気・消火・給湯・プロパン・冷却水・冷温水）溶接接合</v>
          </cell>
          <cell r="E128" t="str">
            <v>地中配管</v>
          </cell>
          <cell r="F128" t="str">
            <v>管</v>
          </cell>
          <cell r="G128">
            <v>1.05</v>
          </cell>
          <cell r="H128">
            <v>1.05</v>
          </cell>
          <cell r="I128">
            <v>1.05</v>
          </cell>
          <cell r="J128">
            <v>1.05</v>
          </cell>
          <cell r="K128">
            <v>1.05</v>
          </cell>
          <cell r="L128">
            <v>1.05</v>
          </cell>
          <cell r="M128">
            <v>1.05</v>
          </cell>
          <cell r="N128">
            <v>1.05</v>
          </cell>
          <cell r="O128">
            <v>1.05</v>
          </cell>
          <cell r="P128">
            <v>1.05</v>
          </cell>
          <cell r="Q128">
            <v>1.05</v>
          </cell>
          <cell r="R128">
            <v>1.05</v>
          </cell>
          <cell r="S128">
            <v>1.05</v>
          </cell>
          <cell r="T128">
            <v>1.05</v>
          </cell>
        </row>
        <row r="129">
          <cell r="B129">
            <v>32</v>
          </cell>
          <cell r="C129" t="str">
            <v>SGP(黒)</v>
          </cell>
          <cell r="D129" t="str">
            <v>（蒸気・油）ねじ接合</v>
          </cell>
          <cell r="E129" t="str">
            <v>地中配管</v>
          </cell>
          <cell r="F129" t="str">
            <v>管</v>
          </cell>
          <cell r="G129">
            <v>1.05</v>
          </cell>
          <cell r="H129">
            <v>1.05</v>
          </cell>
          <cell r="I129">
            <v>1.05</v>
          </cell>
          <cell r="J129">
            <v>1.05</v>
          </cell>
          <cell r="K129">
            <v>1.05</v>
          </cell>
          <cell r="L129">
            <v>1.05</v>
          </cell>
          <cell r="M129">
            <v>1.05</v>
          </cell>
          <cell r="N129">
            <v>1.05</v>
          </cell>
          <cell r="O129">
            <v>1.05</v>
          </cell>
          <cell r="P129">
            <v>1.05</v>
          </cell>
          <cell r="Q129">
            <v>1.05</v>
          </cell>
          <cell r="R129">
            <v>1.05</v>
          </cell>
          <cell r="S129">
            <v>1.05</v>
          </cell>
          <cell r="T129">
            <v>1.05</v>
          </cell>
        </row>
        <row r="130">
          <cell r="B130">
            <v>33</v>
          </cell>
          <cell r="C130" t="str">
            <v>SGP(黒)</v>
          </cell>
          <cell r="D130" t="str">
            <v>（蒸気・油）溶接接合</v>
          </cell>
          <cell r="E130" t="str">
            <v>地中配管</v>
          </cell>
          <cell r="F130" t="str">
            <v>管</v>
          </cell>
          <cell r="G130">
            <v>1.05</v>
          </cell>
          <cell r="H130">
            <v>1.05</v>
          </cell>
          <cell r="I130">
            <v>1.05</v>
          </cell>
          <cell r="J130">
            <v>1.05</v>
          </cell>
          <cell r="K130">
            <v>1.05</v>
          </cell>
          <cell r="L130">
            <v>1.05</v>
          </cell>
          <cell r="M130">
            <v>1.05</v>
          </cell>
          <cell r="N130">
            <v>1.05</v>
          </cell>
          <cell r="O130">
            <v>1.05</v>
          </cell>
          <cell r="P130">
            <v>1.05</v>
          </cell>
          <cell r="Q130">
            <v>1.05</v>
          </cell>
          <cell r="R130">
            <v>1.05</v>
          </cell>
          <cell r="S130">
            <v>1.05</v>
          </cell>
          <cell r="T130">
            <v>1.05</v>
          </cell>
        </row>
        <row r="131">
          <cell r="B131">
            <v>35</v>
          </cell>
          <cell r="C131" t="str">
            <v>SGP-TA(WSP032)</v>
          </cell>
          <cell r="D131" t="str">
            <v>ねじ接合</v>
          </cell>
          <cell r="E131" t="str">
            <v>地中配管</v>
          </cell>
          <cell r="F131" t="str">
            <v>管</v>
          </cell>
          <cell r="G131">
            <v>1.05</v>
          </cell>
          <cell r="H131">
            <v>1.05</v>
          </cell>
          <cell r="I131">
            <v>1.05</v>
          </cell>
          <cell r="J131">
            <v>1.05</v>
          </cell>
          <cell r="K131">
            <v>1.05</v>
          </cell>
          <cell r="L131">
            <v>1.05</v>
          </cell>
          <cell r="M131">
            <v>1.05</v>
          </cell>
          <cell r="N131">
            <v>1.05</v>
          </cell>
          <cell r="O131">
            <v>1.05</v>
          </cell>
          <cell r="P131">
            <v>1.05</v>
          </cell>
          <cell r="Q131">
            <v>1.05</v>
          </cell>
          <cell r="R131">
            <v>1.05</v>
          </cell>
          <cell r="S131">
            <v>1.05</v>
          </cell>
          <cell r="T131">
            <v>1.05</v>
          </cell>
        </row>
        <row r="132">
          <cell r="B132">
            <v>37</v>
          </cell>
          <cell r="C132" t="str">
            <v>HP</v>
          </cell>
          <cell r="D132" t="str">
            <v>（排水）</v>
          </cell>
          <cell r="E132" t="str">
            <v>地中配管</v>
          </cell>
          <cell r="F132" t="str">
            <v>管</v>
          </cell>
          <cell r="G132">
            <v>1.05</v>
          </cell>
          <cell r="H132">
            <v>1.05</v>
          </cell>
          <cell r="I132">
            <v>1.05</v>
          </cell>
          <cell r="J132">
            <v>1.05</v>
          </cell>
          <cell r="K132">
            <v>1.05</v>
          </cell>
          <cell r="L132">
            <v>1.05</v>
          </cell>
          <cell r="M132">
            <v>1.05</v>
          </cell>
          <cell r="N132">
            <v>1.05</v>
          </cell>
          <cell r="O132">
            <v>1.05</v>
          </cell>
          <cell r="P132">
            <v>1.05</v>
          </cell>
          <cell r="Q132">
            <v>1.05</v>
          </cell>
          <cell r="R132">
            <v>1.05</v>
          </cell>
          <cell r="S132">
            <v>1.05</v>
          </cell>
          <cell r="T132">
            <v>1.05</v>
          </cell>
        </row>
        <row r="133">
          <cell r="B133">
            <v>38</v>
          </cell>
          <cell r="C133" t="str">
            <v>ARFA管</v>
          </cell>
          <cell r="D133" t="str">
            <v>ねじ接合</v>
          </cell>
          <cell r="E133" t="str">
            <v>地中配管</v>
          </cell>
          <cell r="F133" t="str">
            <v>管</v>
          </cell>
          <cell r="G133">
            <v>1.05</v>
          </cell>
          <cell r="H133">
            <v>1.05</v>
          </cell>
          <cell r="I133">
            <v>1.05</v>
          </cell>
          <cell r="J133">
            <v>1.05</v>
          </cell>
          <cell r="K133">
            <v>1.05</v>
          </cell>
          <cell r="L133">
            <v>1.05</v>
          </cell>
          <cell r="M133">
            <v>1.05</v>
          </cell>
          <cell r="N133">
            <v>1.05</v>
          </cell>
          <cell r="O133">
            <v>1.05</v>
          </cell>
          <cell r="P133">
            <v>1.05</v>
          </cell>
          <cell r="Q133">
            <v>1.05</v>
          </cell>
          <cell r="R133">
            <v>1.05</v>
          </cell>
          <cell r="S133">
            <v>1.05</v>
          </cell>
          <cell r="T133">
            <v>1.05</v>
          </cell>
        </row>
        <row r="136">
          <cell r="B136">
            <v>1</v>
          </cell>
          <cell r="C136" t="str">
            <v>SGP-PA</v>
          </cell>
          <cell r="D136" t="str">
            <v>（給水・冷却水）ねじ接合（管端防食継手）</v>
          </cell>
          <cell r="E136" t="str">
            <v>屋内一般配管</v>
          </cell>
          <cell r="F136" t="str">
            <v>継手</v>
          </cell>
          <cell r="G136">
            <v>0.75</v>
          </cell>
          <cell r="H136">
            <v>0.75</v>
          </cell>
          <cell r="I136">
            <v>0.75</v>
          </cell>
          <cell r="J136">
            <v>0.75</v>
          </cell>
          <cell r="K136">
            <v>0.75</v>
          </cell>
          <cell r="L136">
            <v>0.75</v>
          </cell>
          <cell r="M136">
            <v>0.75</v>
          </cell>
          <cell r="N136">
            <v>0.75</v>
          </cell>
          <cell r="O136">
            <v>0.75</v>
          </cell>
          <cell r="P136">
            <v>0.75</v>
          </cell>
          <cell r="Q136">
            <v>0.75</v>
          </cell>
          <cell r="R136">
            <v>0.75</v>
          </cell>
          <cell r="S136">
            <v>0.75</v>
          </cell>
          <cell r="T136">
            <v>0.75</v>
          </cell>
        </row>
        <row r="137">
          <cell r="B137">
            <v>2</v>
          </cell>
          <cell r="C137" t="str">
            <v>SGP-PB</v>
          </cell>
          <cell r="D137" t="str">
            <v>（給水・冷却水）ねじ接合（管端防食継手）</v>
          </cell>
          <cell r="E137" t="str">
            <v>屋内一般配管</v>
          </cell>
          <cell r="F137" t="str">
            <v>継手</v>
          </cell>
          <cell r="G137">
            <v>0.65</v>
          </cell>
          <cell r="H137">
            <v>0.65</v>
          </cell>
          <cell r="I137">
            <v>0.65</v>
          </cell>
          <cell r="J137">
            <v>0.65</v>
          </cell>
          <cell r="K137">
            <v>0.65</v>
          </cell>
          <cell r="L137">
            <v>0.65</v>
          </cell>
          <cell r="M137">
            <v>0.65</v>
          </cell>
          <cell r="N137">
            <v>0.65</v>
          </cell>
          <cell r="O137">
            <v>0.65</v>
          </cell>
          <cell r="P137">
            <v>0.65</v>
          </cell>
          <cell r="Q137">
            <v>0.65</v>
          </cell>
          <cell r="R137">
            <v>0.65</v>
          </cell>
          <cell r="S137">
            <v>0.65</v>
          </cell>
          <cell r="T137">
            <v>0.65</v>
          </cell>
        </row>
        <row r="138">
          <cell r="B138">
            <v>4</v>
          </cell>
          <cell r="C138" t="str">
            <v>SGP-FPA</v>
          </cell>
          <cell r="D138" t="str">
            <v>（給水・冷却水）フランジ接合</v>
          </cell>
          <cell r="E138" t="str">
            <v>屋内一般配管</v>
          </cell>
          <cell r="F138" t="str">
            <v>継手</v>
          </cell>
          <cell r="G138">
            <v>1.05</v>
          </cell>
          <cell r="H138">
            <v>1.05</v>
          </cell>
          <cell r="I138">
            <v>1.05</v>
          </cell>
          <cell r="J138">
            <v>1.05</v>
          </cell>
          <cell r="K138">
            <v>1.05</v>
          </cell>
          <cell r="L138">
            <v>1.05</v>
          </cell>
          <cell r="M138">
            <v>1.05</v>
          </cell>
          <cell r="N138">
            <v>1.05</v>
          </cell>
          <cell r="O138">
            <v>1.05</v>
          </cell>
          <cell r="P138">
            <v>1.05</v>
          </cell>
          <cell r="Q138">
            <v>1.05</v>
          </cell>
          <cell r="R138">
            <v>1.05</v>
          </cell>
          <cell r="S138">
            <v>1.05</v>
          </cell>
          <cell r="T138">
            <v>1.05</v>
          </cell>
        </row>
        <row r="139">
          <cell r="B139">
            <v>5</v>
          </cell>
          <cell r="C139" t="str">
            <v>SGP-FPB</v>
          </cell>
          <cell r="D139" t="str">
            <v>（給水・冷却水）フランジ接合</v>
          </cell>
          <cell r="E139" t="str">
            <v>屋内一般配管</v>
          </cell>
          <cell r="F139" t="str">
            <v>継手</v>
          </cell>
          <cell r="G139">
            <v>1.05</v>
          </cell>
          <cell r="H139">
            <v>1.05</v>
          </cell>
          <cell r="I139">
            <v>1.05</v>
          </cell>
          <cell r="J139">
            <v>1.05</v>
          </cell>
          <cell r="K139">
            <v>1.05</v>
          </cell>
          <cell r="L139">
            <v>1.05</v>
          </cell>
          <cell r="M139">
            <v>1.05</v>
          </cell>
          <cell r="N139">
            <v>1.05</v>
          </cell>
          <cell r="O139">
            <v>1.05</v>
          </cell>
          <cell r="P139">
            <v>1.05</v>
          </cell>
          <cell r="Q139">
            <v>1.05</v>
          </cell>
          <cell r="R139">
            <v>1.05</v>
          </cell>
          <cell r="S139">
            <v>1.05</v>
          </cell>
          <cell r="T139">
            <v>1.05</v>
          </cell>
        </row>
        <row r="140">
          <cell r="B140">
            <v>7</v>
          </cell>
          <cell r="C140" t="str">
            <v>SGP-VA</v>
          </cell>
          <cell r="D140" t="str">
            <v>（給水・冷却水）ねじ接合（管端防食継手）</v>
          </cell>
          <cell r="E140" t="str">
            <v>屋内一般配管</v>
          </cell>
          <cell r="F140" t="str">
            <v>継手</v>
          </cell>
          <cell r="G140">
            <v>0.6</v>
          </cell>
          <cell r="H140">
            <v>0.6</v>
          </cell>
          <cell r="I140">
            <v>0.6</v>
          </cell>
          <cell r="J140">
            <v>0.6</v>
          </cell>
          <cell r="K140">
            <v>0.6</v>
          </cell>
          <cell r="L140">
            <v>0.6</v>
          </cell>
          <cell r="M140">
            <v>0.6</v>
          </cell>
          <cell r="N140">
            <v>0.6</v>
          </cell>
          <cell r="O140">
            <v>0.6</v>
          </cell>
          <cell r="P140">
            <v>0.6</v>
          </cell>
          <cell r="Q140">
            <v>0.6</v>
          </cell>
          <cell r="R140">
            <v>0.6</v>
          </cell>
          <cell r="S140">
            <v>0.6</v>
          </cell>
          <cell r="T140">
            <v>0.6</v>
          </cell>
        </row>
        <row r="141">
          <cell r="B141">
            <v>8</v>
          </cell>
          <cell r="C141" t="str">
            <v>SGP-VB</v>
          </cell>
          <cell r="D141" t="str">
            <v>（給水・冷却水）ねじ接合（管端防食継手）</v>
          </cell>
          <cell r="E141" t="str">
            <v>屋内一般配管</v>
          </cell>
          <cell r="F141" t="str">
            <v>継手</v>
          </cell>
          <cell r="G141">
            <v>0.5</v>
          </cell>
          <cell r="H141">
            <v>0.5</v>
          </cell>
          <cell r="I141">
            <v>0.5</v>
          </cell>
          <cell r="J141">
            <v>0.5</v>
          </cell>
          <cell r="K141">
            <v>0.5</v>
          </cell>
          <cell r="L141">
            <v>0.5</v>
          </cell>
          <cell r="M141">
            <v>0.5</v>
          </cell>
          <cell r="N141">
            <v>0.5</v>
          </cell>
          <cell r="O141">
            <v>0.5</v>
          </cell>
          <cell r="P141">
            <v>0.5</v>
          </cell>
          <cell r="Q141">
            <v>0.5</v>
          </cell>
          <cell r="R141">
            <v>0.5</v>
          </cell>
          <cell r="S141">
            <v>0.5</v>
          </cell>
          <cell r="T141">
            <v>0.5</v>
          </cell>
        </row>
        <row r="142">
          <cell r="B142">
            <v>10</v>
          </cell>
          <cell r="C142" t="str">
            <v>SGP-FVA</v>
          </cell>
          <cell r="D142" t="str">
            <v>（給水・冷却水）フランジ接合</v>
          </cell>
          <cell r="E142" t="str">
            <v>屋内一般配管</v>
          </cell>
          <cell r="F142" t="str">
            <v>継手</v>
          </cell>
          <cell r="G142">
            <v>1.2</v>
          </cell>
          <cell r="H142">
            <v>1.2</v>
          </cell>
          <cell r="I142">
            <v>1.2</v>
          </cell>
          <cell r="J142">
            <v>1.2</v>
          </cell>
          <cell r="K142">
            <v>1.2</v>
          </cell>
          <cell r="L142">
            <v>1.2</v>
          </cell>
          <cell r="M142">
            <v>1.2</v>
          </cell>
          <cell r="N142">
            <v>1.2</v>
          </cell>
          <cell r="O142">
            <v>1.2</v>
          </cell>
          <cell r="P142">
            <v>1.2</v>
          </cell>
          <cell r="Q142">
            <v>1.2</v>
          </cell>
          <cell r="R142">
            <v>1.2</v>
          </cell>
          <cell r="S142">
            <v>1.2</v>
          </cell>
          <cell r="T142">
            <v>1.2</v>
          </cell>
        </row>
        <row r="143">
          <cell r="B143">
            <v>11</v>
          </cell>
          <cell r="C143" t="str">
            <v>SGP-FVB</v>
          </cell>
          <cell r="D143" t="str">
            <v>（給水・冷却水）フランジ接合</v>
          </cell>
          <cell r="E143" t="str">
            <v>屋内一般配管</v>
          </cell>
          <cell r="F143" t="str">
            <v>継手</v>
          </cell>
          <cell r="G143">
            <v>1.2</v>
          </cell>
          <cell r="H143">
            <v>1.2</v>
          </cell>
          <cell r="I143">
            <v>1.2</v>
          </cell>
          <cell r="J143">
            <v>1.2</v>
          </cell>
          <cell r="K143">
            <v>1.2</v>
          </cell>
          <cell r="L143">
            <v>1.2</v>
          </cell>
          <cell r="M143">
            <v>1.2</v>
          </cell>
          <cell r="N143">
            <v>1.2</v>
          </cell>
          <cell r="O143">
            <v>1.2</v>
          </cell>
          <cell r="P143">
            <v>1.2</v>
          </cell>
          <cell r="Q143">
            <v>1.2</v>
          </cell>
          <cell r="R143">
            <v>1.2</v>
          </cell>
          <cell r="S143">
            <v>1.2</v>
          </cell>
          <cell r="T143">
            <v>1.2</v>
          </cell>
        </row>
        <row r="144">
          <cell r="B144">
            <v>13</v>
          </cell>
          <cell r="C144" t="str">
            <v>SGP-HVA</v>
          </cell>
          <cell r="D144" t="str">
            <v>（給湯・冷温水）ねじ接合（管端防食継手）</v>
          </cell>
          <cell r="E144" t="str">
            <v>屋内一般配管</v>
          </cell>
          <cell r="F144" t="str">
            <v>継手</v>
          </cell>
          <cell r="G144">
            <v>0.55000000000000004</v>
          </cell>
          <cell r="H144">
            <v>0.55000000000000004</v>
          </cell>
          <cell r="I144">
            <v>0.55000000000000004</v>
          </cell>
          <cell r="J144">
            <v>0.55000000000000004</v>
          </cell>
          <cell r="K144">
            <v>0.55000000000000004</v>
          </cell>
          <cell r="L144">
            <v>0.55000000000000004</v>
          </cell>
          <cell r="M144">
            <v>0.55000000000000004</v>
          </cell>
          <cell r="N144">
            <v>0.55000000000000004</v>
          </cell>
          <cell r="O144">
            <v>0.55000000000000004</v>
          </cell>
          <cell r="P144">
            <v>0.55000000000000004</v>
          </cell>
          <cell r="Q144">
            <v>0.55000000000000004</v>
          </cell>
          <cell r="R144">
            <v>0.55000000000000004</v>
          </cell>
          <cell r="S144">
            <v>0.55000000000000004</v>
          </cell>
          <cell r="T144">
            <v>0.55000000000000004</v>
          </cell>
        </row>
        <row r="145">
          <cell r="B145">
            <v>14</v>
          </cell>
          <cell r="C145" t="str">
            <v>SGP-VA</v>
          </cell>
          <cell r="D145" t="str">
            <v>（冷却水）ハウジング型継手</v>
          </cell>
          <cell r="E145" t="str">
            <v>屋内一般配管</v>
          </cell>
          <cell r="F145" t="str">
            <v>継手</v>
          </cell>
          <cell r="G145">
            <v>1.9</v>
          </cell>
          <cell r="H145">
            <v>1.9</v>
          </cell>
          <cell r="I145">
            <v>1.9</v>
          </cell>
          <cell r="J145">
            <v>1.9</v>
          </cell>
          <cell r="K145">
            <v>1.9</v>
          </cell>
          <cell r="L145">
            <v>1.9</v>
          </cell>
          <cell r="M145">
            <v>1.9</v>
          </cell>
          <cell r="N145">
            <v>1.9</v>
          </cell>
          <cell r="O145">
            <v>1.9</v>
          </cell>
          <cell r="P145">
            <v>1.9</v>
          </cell>
          <cell r="Q145">
            <v>1.9</v>
          </cell>
          <cell r="R145">
            <v>1.2</v>
          </cell>
          <cell r="S145">
            <v>1.2</v>
          </cell>
          <cell r="T145">
            <v>1.2</v>
          </cell>
        </row>
        <row r="146">
          <cell r="B146">
            <v>19</v>
          </cell>
          <cell r="C146" t="str">
            <v>STPG</v>
          </cell>
          <cell r="D146" t="str">
            <v>（冷温水）ねじ接合</v>
          </cell>
          <cell r="E146" t="str">
            <v>屋内一般配管</v>
          </cell>
          <cell r="F146" t="str">
            <v>継手</v>
          </cell>
          <cell r="G146">
            <v>1.3</v>
          </cell>
          <cell r="H146">
            <v>1.3</v>
          </cell>
          <cell r="I146">
            <v>1.3</v>
          </cell>
          <cell r="J146">
            <v>1.3</v>
          </cell>
          <cell r="K146">
            <v>1.3</v>
          </cell>
          <cell r="L146">
            <v>1.3</v>
          </cell>
          <cell r="M146">
            <v>1.3</v>
          </cell>
          <cell r="N146">
            <v>1.3</v>
          </cell>
          <cell r="O146">
            <v>1.3</v>
          </cell>
          <cell r="P146">
            <v>1.3</v>
          </cell>
          <cell r="Q146">
            <v>1.3</v>
          </cell>
          <cell r="R146">
            <v>1.3</v>
          </cell>
          <cell r="S146">
            <v>1.3</v>
          </cell>
          <cell r="T146">
            <v>1.3</v>
          </cell>
        </row>
        <row r="147">
          <cell r="B147">
            <v>20</v>
          </cell>
          <cell r="C147" t="str">
            <v>STPG</v>
          </cell>
          <cell r="D147" t="str">
            <v>（消火）ねじ接合</v>
          </cell>
          <cell r="E147" t="str">
            <v>屋内一般配管</v>
          </cell>
          <cell r="F147" t="str">
            <v>継手</v>
          </cell>
          <cell r="G147">
            <v>1.1000000000000001</v>
          </cell>
          <cell r="H147">
            <v>1.1000000000000001</v>
          </cell>
          <cell r="I147">
            <v>1.1000000000000001</v>
          </cell>
          <cell r="J147">
            <v>1.1000000000000001</v>
          </cell>
          <cell r="K147">
            <v>1.1000000000000001</v>
          </cell>
          <cell r="L147">
            <v>1.1000000000000001</v>
          </cell>
          <cell r="M147">
            <v>1.1000000000000001</v>
          </cell>
          <cell r="N147">
            <v>1.1000000000000001</v>
          </cell>
          <cell r="O147">
            <v>1.1000000000000001</v>
          </cell>
          <cell r="P147">
            <v>1.1000000000000001</v>
          </cell>
          <cell r="Q147">
            <v>1.1000000000000001</v>
          </cell>
          <cell r="R147">
            <v>1.1000000000000001</v>
          </cell>
          <cell r="S147">
            <v>1.1000000000000001</v>
          </cell>
          <cell r="T147">
            <v>1.1000000000000001</v>
          </cell>
        </row>
        <row r="148">
          <cell r="B148">
            <v>21</v>
          </cell>
          <cell r="C148" t="str">
            <v>STPG</v>
          </cell>
          <cell r="D148" t="str">
            <v>（冷却水）ねじ接合</v>
          </cell>
          <cell r="E148" t="str">
            <v>屋内一般配管</v>
          </cell>
          <cell r="F148" t="str">
            <v>継手</v>
          </cell>
          <cell r="G148">
            <v>1.1000000000000001</v>
          </cell>
          <cell r="H148">
            <v>1.1000000000000001</v>
          </cell>
          <cell r="I148">
            <v>1.1000000000000001</v>
          </cell>
          <cell r="J148">
            <v>1.1000000000000001</v>
          </cell>
          <cell r="K148">
            <v>1.1000000000000001</v>
          </cell>
          <cell r="L148">
            <v>1.1000000000000001</v>
          </cell>
          <cell r="M148">
            <v>1.1000000000000001</v>
          </cell>
          <cell r="N148">
            <v>1.1000000000000001</v>
          </cell>
          <cell r="O148">
            <v>1.1000000000000001</v>
          </cell>
          <cell r="P148">
            <v>1.1000000000000001</v>
          </cell>
          <cell r="Q148">
            <v>1.1000000000000001</v>
          </cell>
          <cell r="R148">
            <v>1.1000000000000001</v>
          </cell>
          <cell r="S148">
            <v>1.1000000000000001</v>
          </cell>
          <cell r="T148">
            <v>1.1000000000000001</v>
          </cell>
        </row>
        <row r="149">
          <cell r="B149">
            <v>22</v>
          </cell>
          <cell r="C149" t="str">
            <v>STPG(黒)</v>
          </cell>
          <cell r="D149" t="str">
            <v>（低圧蒸気用）ねじ接合</v>
          </cell>
          <cell r="E149" t="str">
            <v>屋内一般配管</v>
          </cell>
          <cell r="F149" t="str">
            <v>継手</v>
          </cell>
          <cell r="G149">
            <v>1.7</v>
          </cell>
          <cell r="H149">
            <v>1.7</v>
          </cell>
          <cell r="I149">
            <v>1.7</v>
          </cell>
          <cell r="J149">
            <v>1.7</v>
          </cell>
          <cell r="K149">
            <v>1.7</v>
          </cell>
          <cell r="L149">
            <v>1.7</v>
          </cell>
          <cell r="M149">
            <v>1.7</v>
          </cell>
          <cell r="N149">
            <v>1.7</v>
          </cell>
          <cell r="O149">
            <v>1.7</v>
          </cell>
          <cell r="P149">
            <v>1.7</v>
          </cell>
          <cell r="Q149">
            <v>1.7</v>
          </cell>
          <cell r="R149">
            <v>1.7</v>
          </cell>
          <cell r="S149">
            <v>1.7</v>
          </cell>
          <cell r="T149">
            <v>1.7</v>
          </cell>
        </row>
        <row r="150">
          <cell r="B150">
            <v>23</v>
          </cell>
          <cell r="C150" t="str">
            <v>STPG</v>
          </cell>
          <cell r="D150" t="str">
            <v>（消火・冷却水・冷温水）溶接接合</v>
          </cell>
          <cell r="E150" t="str">
            <v>屋内一般配管</v>
          </cell>
          <cell r="F150" t="str">
            <v>継手</v>
          </cell>
          <cell r="G150">
            <v>0.65</v>
          </cell>
          <cell r="H150">
            <v>0.65</v>
          </cell>
          <cell r="I150">
            <v>0.65</v>
          </cell>
          <cell r="J150">
            <v>0.35</v>
          </cell>
          <cell r="K150">
            <v>0.35</v>
          </cell>
          <cell r="L150">
            <v>0.35</v>
          </cell>
          <cell r="M150">
            <v>0.35</v>
          </cell>
          <cell r="N150">
            <v>0.35</v>
          </cell>
          <cell r="O150">
            <v>0.35</v>
          </cell>
          <cell r="P150">
            <v>0.35</v>
          </cell>
          <cell r="Q150">
            <v>0.35</v>
          </cell>
          <cell r="R150">
            <v>0.35</v>
          </cell>
          <cell r="S150">
            <v>0.35</v>
          </cell>
          <cell r="T150">
            <v>0.35</v>
          </cell>
        </row>
        <row r="151">
          <cell r="B151">
            <v>24</v>
          </cell>
          <cell r="C151" t="str">
            <v>STPG(黒)</v>
          </cell>
          <cell r="D151" t="str">
            <v>（蒸気給気管、蒸気還気用）溶接接合</v>
          </cell>
          <cell r="E151" t="str">
            <v>屋内一般配管</v>
          </cell>
          <cell r="F151" t="str">
            <v>継手</v>
          </cell>
          <cell r="G151">
            <v>0.85</v>
          </cell>
          <cell r="H151">
            <v>0.85</v>
          </cell>
          <cell r="I151">
            <v>0.85</v>
          </cell>
          <cell r="J151">
            <v>0.45</v>
          </cell>
          <cell r="K151">
            <v>0.45</v>
          </cell>
          <cell r="L151">
            <v>0.45</v>
          </cell>
          <cell r="M151">
            <v>0.45</v>
          </cell>
          <cell r="N151">
            <v>0.45</v>
          </cell>
          <cell r="O151">
            <v>0.45</v>
          </cell>
          <cell r="P151">
            <v>0.45</v>
          </cell>
          <cell r="Q151">
            <v>0.45</v>
          </cell>
          <cell r="R151">
            <v>0.45</v>
          </cell>
          <cell r="S151">
            <v>0.45</v>
          </cell>
          <cell r="T151">
            <v>0.45</v>
          </cell>
        </row>
        <row r="152">
          <cell r="B152">
            <v>25</v>
          </cell>
          <cell r="C152" t="str">
            <v>SGP(白)</v>
          </cell>
          <cell r="D152" t="str">
            <v>（排水）ねじ接合</v>
          </cell>
          <cell r="E152" t="str">
            <v>屋内一般配管</v>
          </cell>
          <cell r="F152" t="str">
            <v>継手</v>
          </cell>
          <cell r="G152">
            <v>0.65</v>
          </cell>
          <cell r="H152">
            <v>0.65</v>
          </cell>
          <cell r="I152">
            <v>0.65</v>
          </cell>
          <cell r="J152">
            <v>0.65</v>
          </cell>
          <cell r="K152">
            <v>0.65</v>
          </cell>
          <cell r="L152">
            <v>0.65</v>
          </cell>
          <cell r="M152">
            <v>0.65</v>
          </cell>
          <cell r="N152">
            <v>0.65</v>
          </cell>
          <cell r="O152">
            <v>0.65</v>
          </cell>
          <cell r="P152">
            <v>0.65</v>
          </cell>
          <cell r="Q152">
            <v>0.65</v>
          </cell>
          <cell r="R152">
            <v>0.65</v>
          </cell>
          <cell r="S152">
            <v>0.65</v>
          </cell>
          <cell r="T152">
            <v>0.65</v>
          </cell>
        </row>
        <row r="153">
          <cell r="B153">
            <v>26</v>
          </cell>
          <cell r="C153" t="str">
            <v>SGP(白)</v>
          </cell>
          <cell r="D153" t="str">
            <v>（冷温水）ねじ接合</v>
          </cell>
          <cell r="E153" t="str">
            <v>屋内一般配管</v>
          </cell>
          <cell r="F153" t="str">
            <v>継手</v>
          </cell>
          <cell r="G153">
            <v>0.65</v>
          </cell>
          <cell r="H153">
            <v>0.65</v>
          </cell>
          <cell r="I153">
            <v>0.65</v>
          </cell>
          <cell r="J153">
            <v>0.65</v>
          </cell>
          <cell r="K153">
            <v>0.65</v>
          </cell>
          <cell r="L153">
            <v>0.65</v>
          </cell>
          <cell r="M153">
            <v>0.65</v>
          </cell>
          <cell r="N153">
            <v>0.65</v>
          </cell>
          <cell r="O153">
            <v>0.65</v>
          </cell>
          <cell r="P153">
            <v>0.65</v>
          </cell>
          <cell r="Q153">
            <v>0.65</v>
          </cell>
          <cell r="R153">
            <v>0.65</v>
          </cell>
          <cell r="S153">
            <v>0.65</v>
          </cell>
          <cell r="T153">
            <v>0.65</v>
          </cell>
        </row>
        <row r="154">
          <cell r="B154">
            <v>27</v>
          </cell>
          <cell r="C154" t="str">
            <v>SGP(白)</v>
          </cell>
          <cell r="D154" t="str">
            <v>（通気・消火・給湯・プロパン）ねじ接合</v>
          </cell>
          <cell r="E154" t="str">
            <v>屋内一般配管</v>
          </cell>
          <cell r="F154" t="str">
            <v>継手</v>
          </cell>
          <cell r="G154">
            <v>0.55000000000000004</v>
          </cell>
          <cell r="H154">
            <v>0.55000000000000004</v>
          </cell>
          <cell r="I154">
            <v>0.55000000000000004</v>
          </cell>
          <cell r="J154">
            <v>0.55000000000000004</v>
          </cell>
          <cell r="K154">
            <v>0.55000000000000004</v>
          </cell>
          <cell r="L154">
            <v>0.55000000000000004</v>
          </cell>
          <cell r="M154">
            <v>0.55000000000000004</v>
          </cell>
          <cell r="N154">
            <v>0.55000000000000004</v>
          </cell>
          <cell r="O154">
            <v>0.55000000000000004</v>
          </cell>
          <cell r="P154">
            <v>0.55000000000000004</v>
          </cell>
          <cell r="Q154">
            <v>0.55000000000000004</v>
          </cell>
          <cell r="R154">
            <v>0.55000000000000004</v>
          </cell>
          <cell r="S154">
            <v>0.55000000000000004</v>
          </cell>
          <cell r="T154">
            <v>0.55000000000000004</v>
          </cell>
        </row>
        <row r="155">
          <cell r="B155">
            <v>28</v>
          </cell>
          <cell r="C155" t="str">
            <v>SGP(白)</v>
          </cell>
          <cell r="D155" t="str">
            <v>（冷却水）ねじ接合</v>
          </cell>
          <cell r="E155" t="str">
            <v>屋内一般配管</v>
          </cell>
          <cell r="F155" t="str">
            <v>継手</v>
          </cell>
          <cell r="G155">
            <v>0.55000000000000004</v>
          </cell>
          <cell r="H155">
            <v>0.55000000000000004</v>
          </cell>
          <cell r="I155">
            <v>0.55000000000000004</v>
          </cell>
          <cell r="J155">
            <v>0.55000000000000004</v>
          </cell>
          <cell r="K155">
            <v>0.55000000000000004</v>
          </cell>
          <cell r="L155">
            <v>0.55000000000000004</v>
          </cell>
          <cell r="M155">
            <v>0.55000000000000004</v>
          </cell>
          <cell r="N155">
            <v>0.55000000000000004</v>
          </cell>
          <cell r="O155">
            <v>0.55000000000000004</v>
          </cell>
          <cell r="P155">
            <v>0.55000000000000004</v>
          </cell>
          <cell r="Q155">
            <v>0.55000000000000004</v>
          </cell>
          <cell r="R155">
            <v>0.55000000000000004</v>
          </cell>
          <cell r="S155">
            <v>0.55000000000000004</v>
          </cell>
          <cell r="T155">
            <v>0.55000000000000004</v>
          </cell>
        </row>
        <row r="156">
          <cell r="B156">
            <v>29</v>
          </cell>
          <cell r="C156" t="str">
            <v>SGP(白)</v>
          </cell>
          <cell r="D156" t="str">
            <v>（通気・消火・給湯・プロパン・冷却水・冷温水）溶接接合</v>
          </cell>
          <cell r="E156" t="str">
            <v>屋内一般配管</v>
          </cell>
          <cell r="F156" t="str">
            <v>継手</v>
          </cell>
          <cell r="G156">
            <v>0.3</v>
          </cell>
          <cell r="H156">
            <v>0.3</v>
          </cell>
          <cell r="I156">
            <v>0.3</v>
          </cell>
          <cell r="J156">
            <v>0.3</v>
          </cell>
          <cell r="K156">
            <v>0.3</v>
          </cell>
          <cell r="L156">
            <v>0.3</v>
          </cell>
          <cell r="M156">
            <v>0.3</v>
          </cell>
          <cell r="N156">
            <v>0.3</v>
          </cell>
          <cell r="O156">
            <v>0.3</v>
          </cell>
          <cell r="P156">
            <v>0.3</v>
          </cell>
          <cell r="Q156">
            <v>0.3</v>
          </cell>
          <cell r="R156">
            <v>0.3</v>
          </cell>
          <cell r="S156">
            <v>0.3</v>
          </cell>
          <cell r="T156">
            <v>0.3</v>
          </cell>
        </row>
        <row r="157">
          <cell r="B157">
            <v>30</v>
          </cell>
          <cell r="C157" t="str">
            <v>SGP(白)</v>
          </cell>
          <cell r="D157" t="str">
            <v>（冷却水）ハウジング型管継手</v>
          </cell>
          <cell r="E157" t="str">
            <v>屋内一般配管</v>
          </cell>
          <cell r="F157" t="str">
            <v>継手</v>
          </cell>
          <cell r="G157">
            <v>2.08</v>
          </cell>
          <cell r="H157">
            <v>2.08</v>
          </cell>
          <cell r="I157">
            <v>2.08</v>
          </cell>
          <cell r="J157">
            <v>2.08</v>
          </cell>
          <cell r="K157">
            <v>2.08</v>
          </cell>
          <cell r="L157">
            <v>2.08</v>
          </cell>
          <cell r="M157">
            <v>2.08</v>
          </cell>
          <cell r="N157">
            <v>2.08</v>
          </cell>
          <cell r="O157">
            <v>1.66</v>
          </cell>
          <cell r="P157">
            <v>1.66</v>
          </cell>
          <cell r="Q157">
            <v>1.66</v>
          </cell>
          <cell r="R157">
            <v>1.25</v>
          </cell>
          <cell r="S157">
            <v>1.25</v>
          </cell>
          <cell r="T157">
            <v>1.25</v>
          </cell>
        </row>
        <row r="158">
          <cell r="B158">
            <v>31</v>
          </cell>
          <cell r="C158" t="str">
            <v>SGP(白)</v>
          </cell>
          <cell r="D158" t="str">
            <v>（冷温水・消火）ハウジング型管継手</v>
          </cell>
          <cell r="E158" t="str">
            <v>屋内一般配管</v>
          </cell>
          <cell r="F158" t="str">
            <v>継手</v>
          </cell>
          <cell r="G158">
            <v>2.44</v>
          </cell>
          <cell r="H158">
            <v>2.44</v>
          </cell>
          <cell r="I158">
            <v>2.44</v>
          </cell>
          <cell r="J158">
            <v>2.44</v>
          </cell>
          <cell r="K158">
            <v>2.44</v>
          </cell>
          <cell r="L158">
            <v>2.44</v>
          </cell>
          <cell r="M158">
            <v>2.44</v>
          </cell>
          <cell r="N158">
            <v>2.44</v>
          </cell>
          <cell r="O158">
            <v>1.95</v>
          </cell>
          <cell r="P158">
            <v>1.95</v>
          </cell>
          <cell r="Q158">
            <v>1.95</v>
          </cell>
          <cell r="R158">
            <v>1.45</v>
          </cell>
          <cell r="S158">
            <v>1.45</v>
          </cell>
          <cell r="T158">
            <v>1.45</v>
          </cell>
        </row>
        <row r="159">
          <cell r="B159">
            <v>32</v>
          </cell>
          <cell r="C159" t="str">
            <v>SGP(黒)</v>
          </cell>
          <cell r="D159" t="str">
            <v>（蒸気・油）ねじ接合</v>
          </cell>
          <cell r="E159" t="str">
            <v>屋内一般配管</v>
          </cell>
          <cell r="F159" t="str">
            <v>継手</v>
          </cell>
          <cell r="G159">
            <v>0.85</v>
          </cell>
          <cell r="H159">
            <v>0.85</v>
          </cell>
          <cell r="I159">
            <v>0.85</v>
          </cell>
          <cell r="J159">
            <v>0.85</v>
          </cell>
          <cell r="K159">
            <v>0.85</v>
          </cell>
          <cell r="L159">
            <v>0.85</v>
          </cell>
          <cell r="M159">
            <v>0.85</v>
          </cell>
          <cell r="N159">
            <v>0.85</v>
          </cell>
          <cell r="O159">
            <v>0.85</v>
          </cell>
          <cell r="P159">
            <v>0.85</v>
          </cell>
          <cell r="Q159">
            <v>0.85</v>
          </cell>
          <cell r="R159">
            <v>0.85</v>
          </cell>
          <cell r="S159">
            <v>0.85</v>
          </cell>
          <cell r="T159">
            <v>0.85</v>
          </cell>
        </row>
        <row r="160">
          <cell r="B160">
            <v>33</v>
          </cell>
          <cell r="C160" t="str">
            <v>SGP(黒)</v>
          </cell>
          <cell r="D160" t="str">
            <v>（蒸気・油）溶接接合</v>
          </cell>
          <cell r="E160" t="str">
            <v>屋内一般配管</v>
          </cell>
          <cell r="F160" t="str">
            <v>継手</v>
          </cell>
          <cell r="G160">
            <v>0.35</v>
          </cell>
          <cell r="H160">
            <v>0.35</v>
          </cell>
          <cell r="I160">
            <v>0.35</v>
          </cell>
          <cell r="J160">
            <v>0.35</v>
          </cell>
          <cell r="K160">
            <v>0.35</v>
          </cell>
          <cell r="L160">
            <v>0.35</v>
          </cell>
          <cell r="M160">
            <v>0.35</v>
          </cell>
          <cell r="N160">
            <v>0.35</v>
          </cell>
          <cell r="O160">
            <v>0.35</v>
          </cell>
          <cell r="P160">
            <v>0.35</v>
          </cell>
          <cell r="Q160">
            <v>0.35</v>
          </cell>
          <cell r="R160">
            <v>0.35</v>
          </cell>
          <cell r="S160">
            <v>0.35</v>
          </cell>
          <cell r="T160">
            <v>0.35</v>
          </cell>
        </row>
        <row r="161">
          <cell r="B161">
            <v>34</v>
          </cell>
          <cell r="C161" t="str">
            <v>D-VA(WSP042)</v>
          </cell>
          <cell r="D161" t="str">
            <v>MD継手</v>
          </cell>
          <cell r="E161" t="str">
            <v>屋内一般配管</v>
          </cell>
          <cell r="F161" t="str">
            <v>継手</v>
          </cell>
          <cell r="G161">
            <v>0.7</v>
          </cell>
          <cell r="H161">
            <v>0.7</v>
          </cell>
          <cell r="I161">
            <v>0.7</v>
          </cell>
          <cell r="J161">
            <v>0.7</v>
          </cell>
          <cell r="K161">
            <v>0.7</v>
          </cell>
          <cell r="L161">
            <v>0.7</v>
          </cell>
          <cell r="M161">
            <v>0.7</v>
          </cell>
          <cell r="N161">
            <v>0.7</v>
          </cell>
          <cell r="O161">
            <v>0.7</v>
          </cell>
          <cell r="P161">
            <v>0.7</v>
          </cell>
          <cell r="Q161">
            <v>0.7</v>
          </cell>
          <cell r="R161">
            <v>0.7</v>
          </cell>
          <cell r="S161">
            <v>0.7</v>
          </cell>
          <cell r="T161">
            <v>0.7</v>
          </cell>
        </row>
        <row r="162">
          <cell r="B162">
            <v>35</v>
          </cell>
          <cell r="C162" t="str">
            <v>SGP-TA(WSP032)</v>
          </cell>
          <cell r="D162" t="str">
            <v>ねじ接合</v>
          </cell>
          <cell r="E162" t="str">
            <v>屋内一般配管</v>
          </cell>
          <cell r="F162" t="str">
            <v>継手</v>
          </cell>
          <cell r="G162">
            <v>0.45</v>
          </cell>
          <cell r="H162">
            <v>0.45</v>
          </cell>
          <cell r="I162">
            <v>0.45</v>
          </cell>
          <cell r="J162">
            <v>0.45</v>
          </cell>
          <cell r="K162">
            <v>0.45</v>
          </cell>
          <cell r="L162">
            <v>0.45</v>
          </cell>
          <cell r="M162">
            <v>0.45</v>
          </cell>
          <cell r="N162">
            <v>0.45</v>
          </cell>
          <cell r="O162">
            <v>0.45</v>
          </cell>
          <cell r="P162">
            <v>0.45</v>
          </cell>
          <cell r="Q162">
            <v>0.45</v>
          </cell>
          <cell r="R162">
            <v>0.45</v>
          </cell>
          <cell r="S162">
            <v>0.45</v>
          </cell>
          <cell r="T162">
            <v>0.45</v>
          </cell>
        </row>
        <row r="163">
          <cell r="B163">
            <v>36</v>
          </cell>
          <cell r="C163" t="str">
            <v>SGP-TA(WSP032)</v>
          </cell>
          <cell r="D163" t="str">
            <v>MD継手</v>
          </cell>
          <cell r="E163" t="str">
            <v>屋内一般配管</v>
          </cell>
          <cell r="F163" t="str">
            <v>継手</v>
          </cell>
          <cell r="G163">
            <v>0.8</v>
          </cell>
          <cell r="H163">
            <v>0.8</v>
          </cell>
          <cell r="I163">
            <v>0.8</v>
          </cell>
          <cell r="J163">
            <v>0.8</v>
          </cell>
          <cell r="K163">
            <v>0.8</v>
          </cell>
          <cell r="L163">
            <v>0.8</v>
          </cell>
          <cell r="M163">
            <v>0.8</v>
          </cell>
          <cell r="N163">
            <v>0.8</v>
          </cell>
          <cell r="O163">
            <v>0.8</v>
          </cell>
          <cell r="P163">
            <v>0.8</v>
          </cell>
          <cell r="Q163">
            <v>0.8</v>
          </cell>
          <cell r="R163">
            <v>0.8</v>
          </cell>
          <cell r="S163">
            <v>0.8</v>
          </cell>
          <cell r="T163">
            <v>0.8</v>
          </cell>
        </row>
        <row r="164">
          <cell r="B164">
            <v>38</v>
          </cell>
          <cell r="C164" t="str">
            <v>ARFA管</v>
          </cell>
          <cell r="D164" t="str">
            <v>ねじ接合</v>
          </cell>
          <cell r="E164" t="str">
            <v>屋内一般配管</v>
          </cell>
          <cell r="F164" t="str">
            <v>継手</v>
          </cell>
          <cell r="G164">
            <v>0.45</v>
          </cell>
          <cell r="H164">
            <v>0.45</v>
          </cell>
          <cell r="I164">
            <v>0.45</v>
          </cell>
          <cell r="J164">
            <v>0.45</v>
          </cell>
          <cell r="K164">
            <v>0.45</v>
          </cell>
          <cell r="L164">
            <v>0.45</v>
          </cell>
          <cell r="M164">
            <v>0.45</v>
          </cell>
          <cell r="N164">
            <v>0.45</v>
          </cell>
          <cell r="O164">
            <v>0.45</v>
          </cell>
          <cell r="P164">
            <v>0.45</v>
          </cell>
          <cell r="Q164">
            <v>0.45</v>
          </cell>
          <cell r="R164">
            <v>0.45</v>
          </cell>
          <cell r="S164">
            <v>0.45</v>
          </cell>
          <cell r="T164">
            <v>0.45</v>
          </cell>
        </row>
        <row r="165">
          <cell r="B165">
            <v>39</v>
          </cell>
          <cell r="C165" t="str">
            <v>ARFA管</v>
          </cell>
          <cell r="D165" t="str">
            <v>MD継手</v>
          </cell>
          <cell r="E165" t="str">
            <v>屋内一般配管</v>
          </cell>
          <cell r="F165" t="str">
            <v>継手</v>
          </cell>
          <cell r="G165">
            <v>0.8</v>
          </cell>
          <cell r="H165">
            <v>0.8</v>
          </cell>
          <cell r="I165">
            <v>0.8</v>
          </cell>
          <cell r="J165">
            <v>0.8</v>
          </cell>
          <cell r="K165">
            <v>0.8</v>
          </cell>
          <cell r="L165">
            <v>0.8</v>
          </cell>
          <cell r="M165">
            <v>0.8</v>
          </cell>
          <cell r="N165">
            <v>0.8</v>
          </cell>
          <cell r="O165">
            <v>0.8</v>
          </cell>
          <cell r="P165">
            <v>0.8</v>
          </cell>
          <cell r="Q165">
            <v>0.8</v>
          </cell>
          <cell r="R165">
            <v>0.8</v>
          </cell>
          <cell r="S165">
            <v>0.8</v>
          </cell>
          <cell r="T165">
            <v>0.8</v>
          </cell>
        </row>
        <row r="166">
          <cell r="B166">
            <v>40</v>
          </cell>
          <cell r="C166" t="str">
            <v>CUP</v>
          </cell>
          <cell r="D166" t="str">
            <v>（給湯・給水）</v>
          </cell>
          <cell r="E166" t="str">
            <v>屋内一般配管</v>
          </cell>
          <cell r="F166" t="str">
            <v>継手</v>
          </cell>
          <cell r="G166">
            <v>0.75</v>
          </cell>
          <cell r="H166">
            <v>0.75</v>
          </cell>
          <cell r="I166">
            <v>0.75</v>
          </cell>
          <cell r="J166">
            <v>0.75</v>
          </cell>
          <cell r="K166">
            <v>0.75</v>
          </cell>
          <cell r="L166">
            <v>0.75</v>
          </cell>
          <cell r="M166">
            <v>0.75</v>
          </cell>
          <cell r="N166">
            <v>0.75</v>
          </cell>
          <cell r="O166">
            <v>0.75</v>
          </cell>
          <cell r="P166">
            <v>0.75</v>
          </cell>
          <cell r="Q166">
            <v>0.75</v>
          </cell>
          <cell r="R166">
            <v>0.75</v>
          </cell>
          <cell r="S166">
            <v>0.75</v>
          </cell>
          <cell r="T166">
            <v>0.75</v>
          </cell>
        </row>
        <row r="169">
          <cell r="B169">
            <v>1</v>
          </cell>
          <cell r="C169" t="str">
            <v>SGP-PA</v>
          </cell>
          <cell r="D169" t="str">
            <v>（給水・冷却水）ねじ接合（管端防食継手）</v>
          </cell>
          <cell r="E169" t="str">
            <v>機械室・便所配管</v>
          </cell>
          <cell r="F169" t="str">
            <v>継手</v>
          </cell>
          <cell r="G169">
            <v>1.1000000000000001</v>
          </cell>
          <cell r="H169">
            <v>1.1000000000000001</v>
          </cell>
          <cell r="I169">
            <v>1.1000000000000001</v>
          </cell>
          <cell r="J169">
            <v>1.1000000000000001</v>
          </cell>
          <cell r="K169">
            <v>1.1000000000000001</v>
          </cell>
          <cell r="L169">
            <v>1.1000000000000001</v>
          </cell>
          <cell r="M169">
            <v>1.1000000000000001</v>
          </cell>
          <cell r="N169">
            <v>1.1000000000000001</v>
          </cell>
          <cell r="O169">
            <v>1.1000000000000001</v>
          </cell>
          <cell r="P169">
            <v>1.1000000000000001</v>
          </cell>
          <cell r="Q169">
            <v>1.1000000000000001</v>
          </cell>
          <cell r="R169">
            <v>1.1000000000000001</v>
          </cell>
          <cell r="S169">
            <v>1.1000000000000001</v>
          </cell>
          <cell r="T169">
            <v>1.1000000000000001</v>
          </cell>
        </row>
        <row r="170">
          <cell r="B170">
            <v>2</v>
          </cell>
          <cell r="C170" t="str">
            <v>SGP-PB</v>
          </cell>
          <cell r="D170" t="str">
            <v>（給水・冷却水）ねじ接合（管端防食継手）</v>
          </cell>
          <cell r="E170" t="str">
            <v>機械室・便所配管</v>
          </cell>
          <cell r="F170" t="str">
            <v>継手</v>
          </cell>
          <cell r="G170">
            <v>0.9</v>
          </cell>
          <cell r="H170">
            <v>0.9</v>
          </cell>
          <cell r="I170">
            <v>0.9</v>
          </cell>
          <cell r="J170">
            <v>0.9</v>
          </cell>
          <cell r="K170">
            <v>0.9</v>
          </cell>
          <cell r="L170">
            <v>0.9</v>
          </cell>
          <cell r="M170">
            <v>0.9</v>
          </cell>
          <cell r="N170">
            <v>0.9</v>
          </cell>
          <cell r="O170">
            <v>0.9</v>
          </cell>
          <cell r="P170">
            <v>0.9</v>
          </cell>
          <cell r="Q170">
            <v>0.9</v>
          </cell>
          <cell r="R170">
            <v>0.9</v>
          </cell>
          <cell r="S170">
            <v>0.9</v>
          </cell>
          <cell r="T170">
            <v>0.9</v>
          </cell>
        </row>
        <row r="171">
          <cell r="B171">
            <v>4</v>
          </cell>
          <cell r="C171" t="str">
            <v>SGP-FPA</v>
          </cell>
          <cell r="D171" t="str">
            <v>（給水・冷却水）フランジ接合</v>
          </cell>
          <cell r="E171" t="str">
            <v>機械室・便所配管</v>
          </cell>
          <cell r="F171" t="str">
            <v>継手</v>
          </cell>
          <cell r="G171">
            <v>1.5</v>
          </cell>
          <cell r="H171">
            <v>1.5</v>
          </cell>
          <cell r="I171">
            <v>1.5</v>
          </cell>
          <cell r="J171">
            <v>1.5</v>
          </cell>
          <cell r="K171">
            <v>1.5</v>
          </cell>
          <cell r="L171">
            <v>1.5</v>
          </cell>
          <cell r="M171">
            <v>1.5</v>
          </cell>
          <cell r="N171">
            <v>1.5</v>
          </cell>
          <cell r="O171">
            <v>1.5</v>
          </cell>
          <cell r="P171">
            <v>1.5</v>
          </cell>
          <cell r="Q171">
            <v>1.5</v>
          </cell>
          <cell r="R171">
            <v>1.5</v>
          </cell>
          <cell r="S171">
            <v>1.5</v>
          </cell>
          <cell r="T171">
            <v>1.5</v>
          </cell>
        </row>
        <row r="172">
          <cell r="B172">
            <v>5</v>
          </cell>
          <cell r="C172" t="str">
            <v>SGP-FPB</v>
          </cell>
          <cell r="D172" t="str">
            <v>（給水・冷却水）フランジ接合</v>
          </cell>
          <cell r="E172" t="str">
            <v>機械室・便所配管</v>
          </cell>
          <cell r="F172" t="str">
            <v>継手</v>
          </cell>
          <cell r="G172">
            <v>1.5</v>
          </cell>
          <cell r="H172">
            <v>1.5</v>
          </cell>
          <cell r="I172">
            <v>1.5</v>
          </cell>
          <cell r="J172">
            <v>1.5</v>
          </cell>
          <cell r="K172">
            <v>1.5</v>
          </cell>
          <cell r="L172">
            <v>1.5</v>
          </cell>
          <cell r="M172">
            <v>1.5</v>
          </cell>
          <cell r="N172">
            <v>1.5</v>
          </cell>
          <cell r="O172">
            <v>1.5</v>
          </cell>
          <cell r="P172">
            <v>1.5</v>
          </cell>
          <cell r="Q172">
            <v>1.5</v>
          </cell>
          <cell r="R172">
            <v>1.5</v>
          </cell>
          <cell r="S172">
            <v>1.5</v>
          </cell>
          <cell r="T172">
            <v>1.5</v>
          </cell>
        </row>
        <row r="173">
          <cell r="B173">
            <v>7</v>
          </cell>
          <cell r="C173" t="str">
            <v>SGP-VA</v>
          </cell>
          <cell r="D173" t="str">
            <v>（給水・冷却水）ねじ接合（管端防食継手）</v>
          </cell>
          <cell r="E173" t="str">
            <v>機械室・便所配管</v>
          </cell>
          <cell r="F173" t="str">
            <v>継手</v>
          </cell>
          <cell r="G173">
            <v>0.9</v>
          </cell>
          <cell r="H173">
            <v>0.9</v>
          </cell>
          <cell r="I173">
            <v>0.9</v>
          </cell>
          <cell r="J173">
            <v>0.9</v>
          </cell>
          <cell r="K173">
            <v>0.9</v>
          </cell>
          <cell r="L173">
            <v>0.9</v>
          </cell>
          <cell r="M173">
            <v>0.9</v>
          </cell>
          <cell r="N173">
            <v>0.9</v>
          </cell>
          <cell r="O173">
            <v>0.9</v>
          </cell>
          <cell r="P173">
            <v>0.9</v>
          </cell>
          <cell r="Q173">
            <v>0.9</v>
          </cell>
          <cell r="R173">
            <v>0.9</v>
          </cell>
          <cell r="S173">
            <v>0.9</v>
          </cell>
          <cell r="T173">
            <v>0.9</v>
          </cell>
        </row>
        <row r="174">
          <cell r="B174">
            <v>8</v>
          </cell>
          <cell r="C174" t="str">
            <v>SGP-VB</v>
          </cell>
          <cell r="D174" t="str">
            <v>（給水・冷却水）ねじ接合（管端防食継手）</v>
          </cell>
          <cell r="E174" t="str">
            <v>機械室・便所配管</v>
          </cell>
          <cell r="F174" t="str">
            <v>継手</v>
          </cell>
          <cell r="G174">
            <v>0.75</v>
          </cell>
          <cell r="H174">
            <v>0.75</v>
          </cell>
          <cell r="I174">
            <v>0.75</v>
          </cell>
          <cell r="J174">
            <v>0.75</v>
          </cell>
          <cell r="K174">
            <v>0.75</v>
          </cell>
          <cell r="L174">
            <v>0.75</v>
          </cell>
          <cell r="M174">
            <v>0.75</v>
          </cell>
          <cell r="N174">
            <v>0.75</v>
          </cell>
          <cell r="O174">
            <v>0.75</v>
          </cell>
          <cell r="P174">
            <v>0.75</v>
          </cell>
          <cell r="Q174">
            <v>0.75</v>
          </cell>
          <cell r="R174">
            <v>0.75</v>
          </cell>
          <cell r="S174">
            <v>0.75</v>
          </cell>
          <cell r="T174">
            <v>0.75</v>
          </cell>
        </row>
        <row r="175">
          <cell r="B175">
            <v>10</v>
          </cell>
          <cell r="C175" t="str">
            <v>SGP-FVA</v>
          </cell>
          <cell r="D175" t="str">
            <v>（給水・冷却水）フランジ接合</v>
          </cell>
          <cell r="E175" t="str">
            <v>機械室・便所配管</v>
          </cell>
          <cell r="F175" t="str">
            <v>継手</v>
          </cell>
          <cell r="G175">
            <v>1.7</v>
          </cell>
          <cell r="H175">
            <v>1.7</v>
          </cell>
          <cell r="I175">
            <v>1.7</v>
          </cell>
          <cell r="J175">
            <v>1.7</v>
          </cell>
          <cell r="K175">
            <v>1.7</v>
          </cell>
          <cell r="L175">
            <v>1.7</v>
          </cell>
          <cell r="M175">
            <v>1.7</v>
          </cell>
          <cell r="N175">
            <v>1.7</v>
          </cell>
          <cell r="O175">
            <v>1.7</v>
          </cell>
          <cell r="P175">
            <v>1.7</v>
          </cell>
          <cell r="Q175">
            <v>1.7</v>
          </cell>
          <cell r="R175">
            <v>1.7</v>
          </cell>
          <cell r="S175">
            <v>1.7</v>
          </cell>
          <cell r="T175">
            <v>1.7</v>
          </cell>
        </row>
        <row r="176">
          <cell r="B176">
            <v>11</v>
          </cell>
          <cell r="C176" t="str">
            <v>SGP-FVB</v>
          </cell>
          <cell r="D176" t="str">
            <v>（給水・冷却水）フランジ接合</v>
          </cell>
          <cell r="E176" t="str">
            <v>機械室・便所配管</v>
          </cell>
          <cell r="F176" t="str">
            <v>継手</v>
          </cell>
          <cell r="G176">
            <v>1.7</v>
          </cell>
          <cell r="H176">
            <v>1.7</v>
          </cell>
          <cell r="I176">
            <v>1.7</v>
          </cell>
          <cell r="J176">
            <v>1.7</v>
          </cell>
          <cell r="K176">
            <v>1.7</v>
          </cell>
          <cell r="L176">
            <v>1.7</v>
          </cell>
          <cell r="M176">
            <v>1.7</v>
          </cell>
          <cell r="N176">
            <v>1.7</v>
          </cell>
          <cell r="O176">
            <v>1.7</v>
          </cell>
          <cell r="P176">
            <v>1.7</v>
          </cell>
          <cell r="Q176">
            <v>1.7</v>
          </cell>
          <cell r="R176">
            <v>1.7</v>
          </cell>
          <cell r="S176">
            <v>1.7</v>
          </cell>
          <cell r="T176">
            <v>1.7</v>
          </cell>
        </row>
        <row r="177">
          <cell r="B177">
            <v>13</v>
          </cell>
          <cell r="C177" t="str">
            <v>SGP-HVA</v>
          </cell>
          <cell r="D177" t="str">
            <v>（給湯・冷温水）ねじ接合（管端防食継手）</v>
          </cell>
          <cell r="E177" t="str">
            <v>機械室・便所配管</v>
          </cell>
          <cell r="F177" t="str">
            <v>継手</v>
          </cell>
          <cell r="G177">
            <v>0.85</v>
          </cell>
          <cell r="H177">
            <v>0.85</v>
          </cell>
          <cell r="I177">
            <v>0.85</v>
          </cell>
          <cell r="J177">
            <v>0.85</v>
          </cell>
          <cell r="K177">
            <v>0.85</v>
          </cell>
          <cell r="L177">
            <v>0.85</v>
          </cell>
          <cell r="M177">
            <v>0.85</v>
          </cell>
          <cell r="N177">
            <v>0.85</v>
          </cell>
          <cell r="O177">
            <v>0.85</v>
          </cell>
          <cell r="P177">
            <v>0.85</v>
          </cell>
          <cell r="Q177">
            <v>0.85</v>
          </cell>
          <cell r="R177">
            <v>0.85</v>
          </cell>
          <cell r="S177">
            <v>0.85</v>
          </cell>
          <cell r="T177">
            <v>0.85</v>
          </cell>
        </row>
        <row r="178">
          <cell r="B178">
            <v>14</v>
          </cell>
          <cell r="C178" t="str">
            <v>SGP-VA</v>
          </cell>
          <cell r="D178" t="str">
            <v>（冷却水）ハウジング型継手</v>
          </cell>
          <cell r="E178" t="str">
            <v>機械室・便所配管</v>
          </cell>
          <cell r="F178" t="str">
            <v>継手</v>
          </cell>
          <cell r="G178">
            <v>3</v>
          </cell>
          <cell r="H178">
            <v>3</v>
          </cell>
          <cell r="I178">
            <v>3</v>
          </cell>
          <cell r="J178">
            <v>3</v>
          </cell>
          <cell r="K178">
            <v>3</v>
          </cell>
          <cell r="L178">
            <v>3</v>
          </cell>
          <cell r="M178">
            <v>3</v>
          </cell>
          <cell r="N178">
            <v>3</v>
          </cell>
          <cell r="O178">
            <v>3</v>
          </cell>
          <cell r="P178">
            <v>3</v>
          </cell>
          <cell r="Q178">
            <v>3</v>
          </cell>
          <cell r="R178">
            <v>1.9</v>
          </cell>
          <cell r="S178">
            <v>1.9</v>
          </cell>
          <cell r="T178">
            <v>1.9</v>
          </cell>
        </row>
        <row r="179">
          <cell r="B179">
            <v>19</v>
          </cell>
          <cell r="C179" t="str">
            <v>STPG</v>
          </cell>
          <cell r="D179" t="str">
            <v>（冷温水）ねじ接合</v>
          </cell>
          <cell r="E179" t="str">
            <v>機械室・便所配管</v>
          </cell>
          <cell r="F179" t="str">
            <v>継手</v>
          </cell>
          <cell r="G179">
            <v>1.5</v>
          </cell>
          <cell r="H179">
            <v>1.5</v>
          </cell>
          <cell r="I179">
            <v>1.5</v>
          </cell>
          <cell r="J179">
            <v>1.5</v>
          </cell>
          <cell r="K179">
            <v>1.5</v>
          </cell>
          <cell r="L179">
            <v>1.5</v>
          </cell>
          <cell r="M179">
            <v>1.5</v>
          </cell>
          <cell r="N179">
            <v>1.5</v>
          </cell>
          <cell r="O179">
            <v>1.5</v>
          </cell>
          <cell r="P179">
            <v>1.5</v>
          </cell>
          <cell r="Q179">
            <v>1.5</v>
          </cell>
          <cell r="R179">
            <v>1.5</v>
          </cell>
          <cell r="S179">
            <v>1.5</v>
          </cell>
          <cell r="T179">
            <v>1.5</v>
          </cell>
        </row>
        <row r="180">
          <cell r="B180">
            <v>20</v>
          </cell>
          <cell r="C180" t="str">
            <v>STPG</v>
          </cell>
          <cell r="D180" t="str">
            <v>（消火）ねじ接合</v>
          </cell>
          <cell r="E180" t="str">
            <v>機械室・便所配管</v>
          </cell>
          <cell r="F180" t="str">
            <v>継手</v>
          </cell>
          <cell r="G180">
            <v>1.5</v>
          </cell>
          <cell r="H180">
            <v>1.5</v>
          </cell>
          <cell r="I180">
            <v>1.5</v>
          </cell>
          <cell r="J180">
            <v>1.5</v>
          </cell>
          <cell r="K180">
            <v>1.5</v>
          </cell>
          <cell r="L180">
            <v>1.5</v>
          </cell>
          <cell r="M180">
            <v>1.5</v>
          </cell>
          <cell r="N180">
            <v>1.5</v>
          </cell>
          <cell r="O180">
            <v>1.5</v>
          </cell>
          <cell r="P180">
            <v>1.5</v>
          </cell>
          <cell r="Q180">
            <v>1.5</v>
          </cell>
          <cell r="R180">
            <v>1.5</v>
          </cell>
          <cell r="S180">
            <v>1.5</v>
          </cell>
          <cell r="T180">
            <v>1.5</v>
          </cell>
        </row>
        <row r="181">
          <cell r="B181">
            <v>21</v>
          </cell>
          <cell r="C181" t="str">
            <v>STPG</v>
          </cell>
          <cell r="D181" t="str">
            <v>（冷却水）ねじ接合</v>
          </cell>
          <cell r="E181" t="str">
            <v>機械室・便所配管</v>
          </cell>
          <cell r="F181" t="str">
            <v>継手</v>
          </cell>
          <cell r="G181">
            <v>1.5</v>
          </cell>
          <cell r="H181">
            <v>1.5</v>
          </cell>
          <cell r="I181">
            <v>1.5</v>
          </cell>
          <cell r="J181">
            <v>1.5</v>
          </cell>
          <cell r="K181">
            <v>1.5</v>
          </cell>
          <cell r="L181">
            <v>1.5</v>
          </cell>
          <cell r="M181">
            <v>1.5</v>
          </cell>
          <cell r="N181">
            <v>1.5</v>
          </cell>
          <cell r="O181">
            <v>1.5</v>
          </cell>
          <cell r="P181">
            <v>1.5</v>
          </cell>
          <cell r="Q181">
            <v>1.5</v>
          </cell>
          <cell r="R181">
            <v>1.5</v>
          </cell>
          <cell r="S181">
            <v>1.5</v>
          </cell>
          <cell r="T181">
            <v>1.5</v>
          </cell>
        </row>
        <row r="182">
          <cell r="B182">
            <v>22</v>
          </cell>
          <cell r="C182" t="str">
            <v>STPG(黒)</v>
          </cell>
          <cell r="D182" t="str">
            <v>（低圧蒸気用）ねじ接合</v>
          </cell>
          <cell r="E182" t="str">
            <v>機械室・便所配管</v>
          </cell>
          <cell r="F182" t="str">
            <v>継手</v>
          </cell>
          <cell r="G182">
            <v>1.9</v>
          </cell>
          <cell r="H182">
            <v>1.9</v>
          </cell>
          <cell r="I182">
            <v>1.9</v>
          </cell>
          <cell r="J182">
            <v>1.9</v>
          </cell>
          <cell r="K182">
            <v>1.9</v>
          </cell>
          <cell r="L182">
            <v>1.9</v>
          </cell>
          <cell r="M182">
            <v>1.9</v>
          </cell>
          <cell r="N182">
            <v>1.9</v>
          </cell>
          <cell r="O182">
            <v>1.9</v>
          </cell>
          <cell r="P182">
            <v>1.9</v>
          </cell>
          <cell r="Q182">
            <v>1.9</v>
          </cell>
          <cell r="R182">
            <v>1.9</v>
          </cell>
          <cell r="S182">
            <v>1.9</v>
          </cell>
          <cell r="T182">
            <v>1.9</v>
          </cell>
        </row>
        <row r="183">
          <cell r="B183">
            <v>23</v>
          </cell>
          <cell r="C183" t="str">
            <v>STPG</v>
          </cell>
          <cell r="D183" t="str">
            <v>（消火・冷却水・冷温水）溶接接合</v>
          </cell>
          <cell r="E183" t="str">
            <v>機械室・便所配管</v>
          </cell>
          <cell r="F183" t="str">
            <v>継手</v>
          </cell>
          <cell r="G183">
            <v>1.2</v>
          </cell>
          <cell r="H183">
            <v>1.2</v>
          </cell>
          <cell r="I183">
            <v>1.2</v>
          </cell>
          <cell r="J183">
            <v>0.6</v>
          </cell>
          <cell r="K183">
            <v>0.6</v>
          </cell>
          <cell r="L183">
            <v>0.6</v>
          </cell>
          <cell r="M183">
            <v>0.6</v>
          </cell>
          <cell r="N183">
            <v>0.6</v>
          </cell>
          <cell r="O183">
            <v>0.6</v>
          </cell>
          <cell r="P183">
            <v>0.6</v>
          </cell>
          <cell r="Q183">
            <v>0.6</v>
          </cell>
          <cell r="R183">
            <v>0.6</v>
          </cell>
          <cell r="S183">
            <v>0.6</v>
          </cell>
          <cell r="T183">
            <v>0.6</v>
          </cell>
        </row>
        <row r="184">
          <cell r="B184">
            <v>24</v>
          </cell>
          <cell r="C184" t="str">
            <v>STPG(黒)</v>
          </cell>
          <cell r="D184" t="str">
            <v>（蒸気給気管、蒸気還気用）溶接接合</v>
          </cell>
          <cell r="E184" t="str">
            <v>機械室・便所配管</v>
          </cell>
          <cell r="F184" t="str">
            <v>継手</v>
          </cell>
          <cell r="G184">
            <v>1.5</v>
          </cell>
          <cell r="H184">
            <v>1.5</v>
          </cell>
          <cell r="I184">
            <v>1.5</v>
          </cell>
          <cell r="J184">
            <v>0.75</v>
          </cell>
          <cell r="K184">
            <v>0.75</v>
          </cell>
          <cell r="L184">
            <v>0.75</v>
          </cell>
          <cell r="M184">
            <v>0.75</v>
          </cell>
          <cell r="N184">
            <v>0.75</v>
          </cell>
          <cell r="O184">
            <v>0.75</v>
          </cell>
          <cell r="P184">
            <v>0.75</v>
          </cell>
          <cell r="Q184">
            <v>0.75</v>
          </cell>
          <cell r="R184">
            <v>0.75</v>
          </cell>
          <cell r="S184">
            <v>0.75</v>
          </cell>
          <cell r="T184">
            <v>0.75</v>
          </cell>
        </row>
        <row r="185">
          <cell r="B185">
            <v>25</v>
          </cell>
          <cell r="C185" t="str">
            <v>SGP(白)</v>
          </cell>
          <cell r="D185" t="str">
            <v>（排水）ねじ接合</v>
          </cell>
          <cell r="E185" t="str">
            <v>機械室・便所配管</v>
          </cell>
          <cell r="F185" t="str">
            <v>継手</v>
          </cell>
          <cell r="G185">
            <v>0.85</v>
          </cell>
          <cell r="H185">
            <v>0.85</v>
          </cell>
          <cell r="I185">
            <v>0.85</v>
          </cell>
          <cell r="J185">
            <v>0.85</v>
          </cell>
          <cell r="K185">
            <v>0.85</v>
          </cell>
          <cell r="L185">
            <v>0.85</v>
          </cell>
          <cell r="M185">
            <v>0.85</v>
          </cell>
          <cell r="N185">
            <v>0.85</v>
          </cell>
          <cell r="O185">
            <v>0.85</v>
          </cell>
          <cell r="P185">
            <v>0.85</v>
          </cell>
          <cell r="Q185">
            <v>0.85</v>
          </cell>
          <cell r="R185">
            <v>0.85</v>
          </cell>
          <cell r="S185">
            <v>0.85</v>
          </cell>
          <cell r="T185">
            <v>0.85</v>
          </cell>
        </row>
        <row r="186">
          <cell r="B186">
            <v>26</v>
          </cell>
          <cell r="C186" t="str">
            <v>SGP(白)</v>
          </cell>
          <cell r="D186" t="str">
            <v>（冷温水）ねじ接合</v>
          </cell>
          <cell r="E186" t="str">
            <v>機械室・便所配管</v>
          </cell>
          <cell r="F186" t="str">
            <v>継手</v>
          </cell>
          <cell r="G186">
            <v>0.75</v>
          </cell>
          <cell r="H186">
            <v>0.75</v>
          </cell>
          <cell r="I186">
            <v>0.75</v>
          </cell>
          <cell r="J186">
            <v>0.75</v>
          </cell>
          <cell r="K186">
            <v>0.75</v>
          </cell>
          <cell r="L186">
            <v>0.75</v>
          </cell>
          <cell r="M186">
            <v>0.75</v>
          </cell>
          <cell r="N186">
            <v>0.75</v>
          </cell>
          <cell r="O186">
            <v>0.75</v>
          </cell>
          <cell r="P186">
            <v>0.75</v>
          </cell>
          <cell r="Q186">
            <v>0.75</v>
          </cell>
          <cell r="R186">
            <v>0.75</v>
          </cell>
          <cell r="S186">
            <v>0.75</v>
          </cell>
          <cell r="T186">
            <v>0.75</v>
          </cell>
        </row>
        <row r="187">
          <cell r="B187">
            <v>27</v>
          </cell>
          <cell r="C187" t="str">
            <v>SGP(白)</v>
          </cell>
          <cell r="D187" t="str">
            <v>（通気・消火・給湯・プロパン）ねじ接合</v>
          </cell>
          <cell r="E187" t="str">
            <v>機械室・便所配管</v>
          </cell>
          <cell r="F187" t="str">
            <v>継手</v>
          </cell>
          <cell r="G187">
            <v>0.75</v>
          </cell>
          <cell r="H187">
            <v>0.75</v>
          </cell>
          <cell r="I187">
            <v>0.75</v>
          </cell>
          <cell r="J187">
            <v>0.75</v>
          </cell>
          <cell r="K187">
            <v>0.75</v>
          </cell>
          <cell r="L187">
            <v>0.75</v>
          </cell>
          <cell r="M187">
            <v>0.75</v>
          </cell>
          <cell r="N187">
            <v>0.75</v>
          </cell>
          <cell r="O187">
            <v>0.75</v>
          </cell>
          <cell r="P187">
            <v>0.75</v>
          </cell>
          <cell r="Q187">
            <v>0.75</v>
          </cell>
          <cell r="R187">
            <v>0.75</v>
          </cell>
          <cell r="S187">
            <v>0.75</v>
          </cell>
          <cell r="T187">
            <v>0.75</v>
          </cell>
        </row>
        <row r="188">
          <cell r="B188">
            <v>28</v>
          </cell>
          <cell r="C188" t="str">
            <v>SGP(白)</v>
          </cell>
          <cell r="D188" t="str">
            <v>（冷却水）ねじ接合</v>
          </cell>
          <cell r="E188" t="str">
            <v>機械室・便所配管</v>
          </cell>
          <cell r="F188" t="str">
            <v>継手</v>
          </cell>
          <cell r="G188">
            <v>0.75</v>
          </cell>
          <cell r="H188">
            <v>0.75</v>
          </cell>
          <cell r="I188">
            <v>0.75</v>
          </cell>
          <cell r="J188">
            <v>0.75</v>
          </cell>
          <cell r="K188">
            <v>0.75</v>
          </cell>
          <cell r="L188">
            <v>0.75</v>
          </cell>
          <cell r="M188">
            <v>0.75</v>
          </cell>
          <cell r="N188">
            <v>0.75</v>
          </cell>
          <cell r="O188">
            <v>0.75</v>
          </cell>
          <cell r="P188">
            <v>0.75</v>
          </cell>
          <cell r="Q188">
            <v>0.75</v>
          </cell>
          <cell r="R188">
            <v>0.75</v>
          </cell>
          <cell r="S188">
            <v>0.75</v>
          </cell>
          <cell r="T188">
            <v>0.75</v>
          </cell>
        </row>
        <row r="189">
          <cell r="B189">
            <v>29</v>
          </cell>
          <cell r="C189" t="str">
            <v>SGP(白)</v>
          </cell>
          <cell r="D189" t="str">
            <v>（通気・消火・給湯・プロパン・冷却水・冷温水）溶接接合</v>
          </cell>
          <cell r="E189" t="str">
            <v>機械室・便所配管</v>
          </cell>
          <cell r="F189" t="str">
            <v>継手</v>
          </cell>
          <cell r="G189">
            <v>0.4</v>
          </cell>
          <cell r="H189">
            <v>0.4</v>
          </cell>
          <cell r="I189">
            <v>0.4</v>
          </cell>
          <cell r="J189">
            <v>0.4</v>
          </cell>
          <cell r="K189">
            <v>0.4</v>
          </cell>
          <cell r="L189">
            <v>0.4</v>
          </cell>
          <cell r="M189">
            <v>0.4</v>
          </cell>
          <cell r="N189">
            <v>0.4</v>
          </cell>
          <cell r="O189">
            <v>0.4</v>
          </cell>
          <cell r="P189">
            <v>0.4</v>
          </cell>
          <cell r="Q189">
            <v>0.4</v>
          </cell>
          <cell r="R189">
            <v>0.4</v>
          </cell>
          <cell r="S189">
            <v>0.4</v>
          </cell>
          <cell r="T189">
            <v>0.4</v>
          </cell>
        </row>
        <row r="190">
          <cell r="B190">
            <v>30</v>
          </cell>
          <cell r="C190" t="str">
            <v>SGP(白)</v>
          </cell>
          <cell r="D190" t="str">
            <v>（冷却水）ハウジング型管継手</v>
          </cell>
          <cell r="E190" t="str">
            <v>機械室・便所配管</v>
          </cell>
          <cell r="F190" t="str">
            <v>継手</v>
          </cell>
          <cell r="G190">
            <v>3.34</v>
          </cell>
          <cell r="H190">
            <v>3.34</v>
          </cell>
          <cell r="I190">
            <v>3.34</v>
          </cell>
          <cell r="J190">
            <v>3.34</v>
          </cell>
          <cell r="K190">
            <v>3.34</v>
          </cell>
          <cell r="L190">
            <v>3.34</v>
          </cell>
          <cell r="M190">
            <v>3.34</v>
          </cell>
          <cell r="N190">
            <v>3.34</v>
          </cell>
          <cell r="O190">
            <v>2.68</v>
          </cell>
          <cell r="P190">
            <v>2.68</v>
          </cell>
          <cell r="Q190">
            <v>2.68</v>
          </cell>
          <cell r="R190">
            <v>2.02</v>
          </cell>
          <cell r="S190">
            <v>2.02</v>
          </cell>
          <cell r="T190">
            <v>2.02</v>
          </cell>
        </row>
        <row r="191">
          <cell r="B191">
            <v>31</v>
          </cell>
          <cell r="C191" t="str">
            <v>SGP(白)</v>
          </cell>
          <cell r="D191" t="str">
            <v>（冷温水・消火）ハウジング型管継手</v>
          </cell>
          <cell r="E191" t="str">
            <v>機械室・便所配管</v>
          </cell>
          <cell r="F191" t="str">
            <v>継手</v>
          </cell>
          <cell r="G191">
            <v>3.34</v>
          </cell>
          <cell r="H191">
            <v>3.34</v>
          </cell>
          <cell r="I191">
            <v>3.34</v>
          </cell>
          <cell r="J191">
            <v>3.34</v>
          </cell>
          <cell r="K191">
            <v>3.34</v>
          </cell>
          <cell r="L191">
            <v>3.34</v>
          </cell>
          <cell r="M191">
            <v>3.34</v>
          </cell>
          <cell r="N191">
            <v>3.34</v>
          </cell>
          <cell r="O191">
            <v>2.68</v>
          </cell>
          <cell r="P191">
            <v>2.68</v>
          </cell>
          <cell r="Q191">
            <v>2.68</v>
          </cell>
          <cell r="R191">
            <v>2.02</v>
          </cell>
          <cell r="S191">
            <v>2.02</v>
          </cell>
          <cell r="T191">
            <v>2.02</v>
          </cell>
        </row>
        <row r="192">
          <cell r="B192">
            <v>32</v>
          </cell>
          <cell r="C192" t="str">
            <v>SGP(黒)</v>
          </cell>
          <cell r="D192" t="str">
            <v>（蒸気・油）ねじ接合</v>
          </cell>
          <cell r="E192" t="str">
            <v>機械室・便所配管</v>
          </cell>
          <cell r="F192" t="str">
            <v>継手</v>
          </cell>
          <cell r="G192">
            <v>0.95</v>
          </cell>
          <cell r="H192">
            <v>0.95</v>
          </cell>
          <cell r="I192">
            <v>0.95</v>
          </cell>
          <cell r="J192">
            <v>0.95</v>
          </cell>
          <cell r="K192">
            <v>0.95</v>
          </cell>
          <cell r="L192">
            <v>0.95</v>
          </cell>
          <cell r="M192">
            <v>0.95</v>
          </cell>
          <cell r="N192">
            <v>0.95</v>
          </cell>
          <cell r="O192">
            <v>0.95</v>
          </cell>
          <cell r="P192">
            <v>0.95</v>
          </cell>
          <cell r="Q192">
            <v>0.95</v>
          </cell>
          <cell r="R192">
            <v>0.95</v>
          </cell>
          <cell r="S192">
            <v>0.95</v>
          </cell>
          <cell r="T192">
            <v>0.95</v>
          </cell>
        </row>
        <row r="193">
          <cell r="B193">
            <v>33</v>
          </cell>
          <cell r="C193" t="str">
            <v>SGP(黒)</v>
          </cell>
          <cell r="D193" t="str">
            <v>（蒸気・油）溶接接合</v>
          </cell>
          <cell r="E193" t="str">
            <v>機械室・便所配管</v>
          </cell>
          <cell r="F193" t="str">
            <v>継手</v>
          </cell>
          <cell r="G193">
            <v>0.5</v>
          </cell>
          <cell r="H193">
            <v>0.5</v>
          </cell>
          <cell r="I193">
            <v>0.5</v>
          </cell>
          <cell r="J193">
            <v>0.5</v>
          </cell>
          <cell r="K193">
            <v>0.5</v>
          </cell>
          <cell r="L193">
            <v>0.5</v>
          </cell>
          <cell r="M193">
            <v>0.5</v>
          </cell>
          <cell r="N193">
            <v>0.5</v>
          </cell>
          <cell r="O193">
            <v>0.5</v>
          </cell>
          <cell r="P193">
            <v>0.5</v>
          </cell>
          <cell r="Q193">
            <v>0.5</v>
          </cell>
          <cell r="R193">
            <v>0.5</v>
          </cell>
          <cell r="S193">
            <v>0.5</v>
          </cell>
          <cell r="T193">
            <v>0.5</v>
          </cell>
        </row>
        <row r="194">
          <cell r="B194">
            <v>34</v>
          </cell>
          <cell r="C194" t="str">
            <v>D-VA(WSP042)</v>
          </cell>
          <cell r="D194" t="str">
            <v>MD継手</v>
          </cell>
          <cell r="E194" t="str">
            <v>機械室・便所配管</v>
          </cell>
          <cell r="F194" t="str">
            <v>継手</v>
          </cell>
          <cell r="G194">
            <v>1</v>
          </cell>
          <cell r="H194">
            <v>1</v>
          </cell>
          <cell r="I194">
            <v>1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1</v>
          </cell>
          <cell r="Q194">
            <v>1</v>
          </cell>
          <cell r="R194">
            <v>1</v>
          </cell>
          <cell r="S194">
            <v>1</v>
          </cell>
          <cell r="T194">
            <v>1</v>
          </cell>
        </row>
        <row r="195">
          <cell r="B195">
            <v>35</v>
          </cell>
          <cell r="C195" t="str">
            <v>SGP-TA(WSP032)</v>
          </cell>
          <cell r="D195" t="str">
            <v>ねじ接合</v>
          </cell>
          <cell r="E195" t="str">
            <v>機械室・便所配管</v>
          </cell>
          <cell r="F195" t="str">
            <v>継手</v>
          </cell>
          <cell r="G195">
            <v>0.6</v>
          </cell>
          <cell r="H195">
            <v>0.6</v>
          </cell>
          <cell r="I195">
            <v>0.6</v>
          </cell>
          <cell r="J195">
            <v>0.6</v>
          </cell>
          <cell r="K195">
            <v>0.6</v>
          </cell>
          <cell r="L195">
            <v>0.6</v>
          </cell>
          <cell r="M195">
            <v>0.6</v>
          </cell>
          <cell r="N195">
            <v>0.6</v>
          </cell>
          <cell r="O195">
            <v>0.6</v>
          </cell>
          <cell r="P195">
            <v>0.6</v>
          </cell>
          <cell r="Q195">
            <v>0.6</v>
          </cell>
          <cell r="R195">
            <v>0.6</v>
          </cell>
          <cell r="S195">
            <v>0.6</v>
          </cell>
          <cell r="T195">
            <v>0.6</v>
          </cell>
        </row>
        <row r="196">
          <cell r="B196">
            <v>36</v>
          </cell>
          <cell r="C196" t="str">
            <v>SGP-TA(WSP032)</v>
          </cell>
          <cell r="D196" t="str">
            <v>MD継手</v>
          </cell>
          <cell r="E196" t="str">
            <v>機械室・便所配管</v>
          </cell>
          <cell r="F196" t="str">
            <v>継手</v>
          </cell>
          <cell r="G196">
            <v>1.1000000000000001</v>
          </cell>
          <cell r="H196">
            <v>1.1000000000000001</v>
          </cell>
          <cell r="I196">
            <v>1.1000000000000001</v>
          </cell>
          <cell r="J196">
            <v>1.1000000000000001</v>
          </cell>
          <cell r="K196">
            <v>1.1000000000000001</v>
          </cell>
          <cell r="L196">
            <v>1.1000000000000001</v>
          </cell>
          <cell r="M196">
            <v>1.1000000000000001</v>
          </cell>
          <cell r="N196">
            <v>1.1000000000000001</v>
          </cell>
          <cell r="O196">
            <v>1.1000000000000001</v>
          </cell>
          <cell r="P196">
            <v>1.1000000000000001</v>
          </cell>
          <cell r="Q196">
            <v>1.1000000000000001</v>
          </cell>
          <cell r="R196">
            <v>1.1000000000000001</v>
          </cell>
          <cell r="S196">
            <v>1.1000000000000001</v>
          </cell>
          <cell r="T196">
            <v>1.1000000000000001</v>
          </cell>
        </row>
        <row r="197">
          <cell r="B197">
            <v>38</v>
          </cell>
          <cell r="C197" t="str">
            <v>ARFA管</v>
          </cell>
          <cell r="D197" t="str">
            <v>ねじ接合</v>
          </cell>
          <cell r="E197" t="str">
            <v>機械室・便所配管</v>
          </cell>
          <cell r="F197" t="str">
            <v>継手</v>
          </cell>
          <cell r="G197">
            <v>0.6</v>
          </cell>
          <cell r="H197">
            <v>0.6</v>
          </cell>
          <cell r="I197">
            <v>0.6</v>
          </cell>
          <cell r="J197">
            <v>0.6</v>
          </cell>
          <cell r="K197">
            <v>0.6</v>
          </cell>
          <cell r="L197">
            <v>0.6</v>
          </cell>
          <cell r="M197">
            <v>0.6</v>
          </cell>
          <cell r="N197">
            <v>0.6</v>
          </cell>
          <cell r="O197">
            <v>0.6</v>
          </cell>
          <cell r="P197">
            <v>0.6</v>
          </cell>
          <cell r="Q197">
            <v>0.6</v>
          </cell>
          <cell r="R197">
            <v>0.6</v>
          </cell>
          <cell r="S197">
            <v>0.6</v>
          </cell>
          <cell r="T197">
            <v>0.6</v>
          </cell>
        </row>
        <row r="198">
          <cell r="B198">
            <v>39</v>
          </cell>
          <cell r="C198" t="str">
            <v>ARFA管</v>
          </cell>
          <cell r="D198" t="str">
            <v>MD継手</v>
          </cell>
          <cell r="E198" t="str">
            <v>機械室・便所配管</v>
          </cell>
          <cell r="F198" t="str">
            <v>継手</v>
          </cell>
          <cell r="G198">
            <v>1.1000000000000001</v>
          </cell>
          <cell r="H198">
            <v>1.1000000000000001</v>
          </cell>
          <cell r="I198">
            <v>1.1000000000000001</v>
          </cell>
          <cell r="J198">
            <v>1.1000000000000001</v>
          </cell>
          <cell r="K198">
            <v>1.1000000000000001</v>
          </cell>
          <cell r="L198">
            <v>1.1000000000000001</v>
          </cell>
          <cell r="M198">
            <v>1.1000000000000001</v>
          </cell>
          <cell r="N198">
            <v>1.1000000000000001</v>
          </cell>
          <cell r="O198">
            <v>1.1000000000000001</v>
          </cell>
          <cell r="P198">
            <v>1.1000000000000001</v>
          </cell>
          <cell r="Q198">
            <v>1.1000000000000001</v>
          </cell>
          <cell r="R198">
            <v>1.1000000000000001</v>
          </cell>
          <cell r="S198">
            <v>1.1000000000000001</v>
          </cell>
          <cell r="T198">
            <v>1.1000000000000001</v>
          </cell>
        </row>
        <row r="199">
          <cell r="B199">
            <v>40</v>
          </cell>
          <cell r="C199" t="str">
            <v>CUP</v>
          </cell>
          <cell r="D199" t="str">
            <v>（給湯・給水）</v>
          </cell>
          <cell r="E199" t="str">
            <v>機械室・便所配管</v>
          </cell>
          <cell r="F199" t="str">
            <v>継手</v>
          </cell>
          <cell r="G199">
            <v>0.9</v>
          </cell>
          <cell r="H199">
            <v>0.9</v>
          </cell>
          <cell r="I199">
            <v>0.9</v>
          </cell>
          <cell r="J199">
            <v>0.9</v>
          </cell>
          <cell r="K199">
            <v>0.9</v>
          </cell>
          <cell r="L199">
            <v>0.9</v>
          </cell>
          <cell r="M199">
            <v>0.9</v>
          </cell>
          <cell r="N199">
            <v>0.9</v>
          </cell>
          <cell r="O199">
            <v>0.9</v>
          </cell>
          <cell r="P199">
            <v>0.9</v>
          </cell>
          <cell r="Q199">
            <v>0.9</v>
          </cell>
          <cell r="R199">
            <v>0.9</v>
          </cell>
          <cell r="S199">
            <v>0.9</v>
          </cell>
          <cell r="T199">
            <v>0.9</v>
          </cell>
        </row>
        <row r="202">
          <cell r="B202">
            <v>1</v>
          </cell>
          <cell r="C202" t="str">
            <v>SGP-PA</v>
          </cell>
          <cell r="D202" t="str">
            <v>（給水・冷却水）ねじ接合（管端防食継手）</v>
          </cell>
          <cell r="E202" t="str">
            <v>屋外配管</v>
          </cell>
          <cell r="F202" t="str">
            <v>継手</v>
          </cell>
          <cell r="G202">
            <v>0.55000000000000004</v>
          </cell>
          <cell r="H202">
            <v>0.55000000000000004</v>
          </cell>
          <cell r="I202">
            <v>0.55000000000000004</v>
          </cell>
          <cell r="J202">
            <v>0.55000000000000004</v>
          </cell>
          <cell r="K202">
            <v>0.55000000000000004</v>
          </cell>
          <cell r="L202">
            <v>0.55000000000000004</v>
          </cell>
          <cell r="M202">
            <v>0.55000000000000004</v>
          </cell>
          <cell r="N202">
            <v>0.55000000000000004</v>
          </cell>
          <cell r="O202">
            <v>0.55000000000000004</v>
          </cell>
          <cell r="P202">
            <v>0.55000000000000004</v>
          </cell>
          <cell r="Q202">
            <v>0.55000000000000004</v>
          </cell>
          <cell r="R202">
            <v>0.55000000000000004</v>
          </cell>
          <cell r="S202">
            <v>0.55000000000000004</v>
          </cell>
          <cell r="T202">
            <v>0.55000000000000004</v>
          </cell>
        </row>
        <row r="203">
          <cell r="B203">
            <v>2</v>
          </cell>
          <cell r="C203" t="str">
            <v>SGP-PB</v>
          </cell>
          <cell r="D203" t="str">
            <v>（給水・冷却水）ねじ接合（管端防食継手）</v>
          </cell>
          <cell r="E203" t="str">
            <v>屋外配管</v>
          </cell>
          <cell r="F203" t="str">
            <v>継手</v>
          </cell>
          <cell r="G203">
            <v>0.45</v>
          </cell>
          <cell r="H203">
            <v>0.45</v>
          </cell>
          <cell r="I203">
            <v>0.45</v>
          </cell>
          <cell r="J203">
            <v>0.45</v>
          </cell>
          <cell r="K203">
            <v>0.45</v>
          </cell>
          <cell r="L203">
            <v>0.45</v>
          </cell>
          <cell r="M203">
            <v>0.45</v>
          </cell>
          <cell r="N203">
            <v>0.45</v>
          </cell>
          <cell r="O203">
            <v>0.45</v>
          </cell>
          <cell r="P203">
            <v>0.45</v>
          </cell>
          <cell r="Q203">
            <v>0.45</v>
          </cell>
          <cell r="R203">
            <v>0.45</v>
          </cell>
          <cell r="S203">
            <v>0.45</v>
          </cell>
          <cell r="T203">
            <v>0.45</v>
          </cell>
        </row>
        <row r="204">
          <cell r="B204">
            <v>4</v>
          </cell>
          <cell r="C204" t="str">
            <v>SGP-FPA</v>
          </cell>
          <cell r="D204" t="str">
            <v>（給水・冷却水）フランジ接合</v>
          </cell>
          <cell r="E204" t="str">
            <v>屋外配管</v>
          </cell>
          <cell r="F204" t="str">
            <v>継手</v>
          </cell>
          <cell r="G204">
            <v>0.9</v>
          </cell>
          <cell r="H204">
            <v>0.9</v>
          </cell>
          <cell r="I204">
            <v>0.9</v>
          </cell>
          <cell r="J204">
            <v>0.9</v>
          </cell>
          <cell r="K204">
            <v>0.9</v>
          </cell>
          <cell r="L204">
            <v>0.9</v>
          </cell>
          <cell r="M204">
            <v>0.9</v>
          </cell>
          <cell r="N204">
            <v>0.9</v>
          </cell>
          <cell r="O204">
            <v>0.9</v>
          </cell>
          <cell r="P204">
            <v>0.9</v>
          </cell>
          <cell r="Q204">
            <v>0.9</v>
          </cell>
          <cell r="R204">
            <v>0.9</v>
          </cell>
          <cell r="S204">
            <v>0.9</v>
          </cell>
          <cell r="T204">
            <v>0.9</v>
          </cell>
        </row>
        <row r="205">
          <cell r="B205">
            <v>5</v>
          </cell>
          <cell r="C205" t="str">
            <v>SGP-FPB</v>
          </cell>
          <cell r="D205" t="str">
            <v>（給水・冷却水）フランジ接合</v>
          </cell>
          <cell r="E205" t="str">
            <v>屋外配管</v>
          </cell>
          <cell r="F205" t="str">
            <v>継手</v>
          </cell>
          <cell r="G205">
            <v>0.9</v>
          </cell>
          <cell r="H205">
            <v>0.9</v>
          </cell>
          <cell r="I205">
            <v>0.9</v>
          </cell>
          <cell r="J205">
            <v>0.9</v>
          </cell>
          <cell r="K205">
            <v>0.9</v>
          </cell>
          <cell r="L205">
            <v>0.9</v>
          </cell>
          <cell r="M205">
            <v>0.9</v>
          </cell>
          <cell r="N205">
            <v>0.9</v>
          </cell>
          <cell r="O205">
            <v>0.9</v>
          </cell>
          <cell r="P205">
            <v>0.9</v>
          </cell>
          <cell r="Q205">
            <v>0.9</v>
          </cell>
          <cell r="R205">
            <v>0.9</v>
          </cell>
          <cell r="S205">
            <v>0.9</v>
          </cell>
          <cell r="T205">
            <v>0.9</v>
          </cell>
        </row>
        <row r="206">
          <cell r="B206">
            <v>7</v>
          </cell>
          <cell r="C206" t="str">
            <v>SGP-VA</v>
          </cell>
          <cell r="D206" t="str">
            <v>（給水・冷却水）ねじ接合（管端防食継手）</v>
          </cell>
          <cell r="E206" t="str">
            <v>屋外配管</v>
          </cell>
          <cell r="F206" t="str">
            <v>継手</v>
          </cell>
          <cell r="G206">
            <v>0.45</v>
          </cell>
          <cell r="H206">
            <v>0.45</v>
          </cell>
          <cell r="I206">
            <v>0.45</v>
          </cell>
          <cell r="J206">
            <v>0.45</v>
          </cell>
          <cell r="K206">
            <v>0.45</v>
          </cell>
          <cell r="L206">
            <v>0.45</v>
          </cell>
          <cell r="M206">
            <v>0.45</v>
          </cell>
          <cell r="N206">
            <v>0.45</v>
          </cell>
          <cell r="O206">
            <v>0.45</v>
          </cell>
          <cell r="P206">
            <v>0.45</v>
          </cell>
          <cell r="Q206">
            <v>0.45</v>
          </cell>
          <cell r="R206">
            <v>0.45</v>
          </cell>
          <cell r="S206">
            <v>0.45</v>
          </cell>
          <cell r="T206">
            <v>0.45</v>
          </cell>
        </row>
        <row r="207">
          <cell r="B207">
            <v>8</v>
          </cell>
          <cell r="C207" t="str">
            <v>SGP-VB</v>
          </cell>
          <cell r="D207" t="str">
            <v>（給水・冷却水）ねじ接合（管端防食継手）</v>
          </cell>
          <cell r="E207" t="str">
            <v>屋外配管</v>
          </cell>
          <cell r="F207" t="str">
            <v>継手</v>
          </cell>
          <cell r="G207">
            <v>0.4</v>
          </cell>
          <cell r="H207">
            <v>0.4</v>
          </cell>
          <cell r="I207">
            <v>0.4</v>
          </cell>
          <cell r="J207">
            <v>0.4</v>
          </cell>
          <cell r="K207">
            <v>0.4</v>
          </cell>
          <cell r="L207">
            <v>0.4</v>
          </cell>
          <cell r="M207">
            <v>0.4</v>
          </cell>
          <cell r="N207">
            <v>0.4</v>
          </cell>
          <cell r="O207">
            <v>0.4</v>
          </cell>
          <cell r="P207">
            <v>0.4</v>
          </cell>
          <cell r="Q207">
            <v>0.4</v>
          </cell>
          <cell r="R207">
            <v>0.4</v>
          </cell>
          <cell r="S207">
            <v>0.4</v>
          </cell>
          <cell r="T207">
            <v>0.4</v>
          </cell>
        </row>
        <row r="208">
          <cell r="B208">
            <v>10</v>
          </cell>
          <cell r="C208" t="str">
            <v>SGP-FVA</v>
          </cell>
          <cell r="D208" t="str">
            <v>（給水・冷却水）フランジ接合</v>
          </cell>
          <cell r="E208" t="str">
            <v>屋外配管</v>
          </cell>
          <cell r="F208" t="str">
            <v>継手</v>
          </cell>
          <cell r="G208">
            <v>1</v>
          </cell>
          <cell r="H208">
            <v>1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</row>
        <row r="209">
          <cell r="B209">
            <v>11</v>
          </cell>
          <cell r="C209" t="str">
            <v>SGP-FVB</v>
          </cell>
          <cell r="D209" t="str">
            <v>（給水・冷却水）フランジ接合</v>
          </cell>
          <cell r="E209" t="str">
            <v>屋外配管</v>
          </cell>
          <cell r="F209" t="str">
            <v>継手</v>
          </cell>
          <cell r="G209">
            <v>1</v>
          </cell>
          <cell r="H209">
            <v>1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1</v>
          </cell>
          <cell r="T209">
            <v>1</v>
          </cell>
        </row>
        <row r="210">
          <cell r="B210">
            <v>13</v>
          </cell>
          <cell r="C210" t="str">
            <v>SGP-HVA</v>
          </cell>
          <cell r="D210" t="str">
            <v>（給湯・冷温水）ねじ接合（管端防食継手）</v>
          </cell>
          <cell r="E210" t="str">
            <v>屋外配管</v>
          </cell>
          <cell r="F210" t="str">
            <v>継手</v>
          </cell>
          <cell r="G210">
            <v>0.4</v>
          </cell>
          <cell r="H210">
            <v>0.4</v>
          </cell>
          <cell r="I210">
            <v>0.4</v>
          </cell>
          <cell r="J210">
            <v>0.4</v>
          </cell>
          <cell r="K210">
            <v>0.4</v>
          </cell>
          <cell r="L210">
            <v>0.4</v>
          </cell>
          <cell r="M210">
            <v>0.4</v>
          </cell>
          <cell r="N210">
            <v>0.4</v>
          </cell>
          <cell r="O210">
            <v>0.4</v>
          </cell>
          <cell r="P210">
            <v>0.4</v>
          </cell>
          <cell r="Q210">
            <v>0.4</v>
          </cell>
          <cell r="R210">
            <v>0.4</v>
          </cell>
          <cell r="S210">
            <v>0.4</v>
          </cell>
          <cell r="T210">
            <v>0.4</v>
          </cell>
        </row>
        <row r="211">
          <cell r="B211">
            <v>14</v>
          </cell>
          <cell r="C211" t="str">
            <v>SGP-VA</v>
          </cell>
          <cell r="D211" t="str">
            <v>（冷却水）ハウジング型継手</v>
          </cell>
          <cell r="E211" t="str">
            <v>屋外配管</v>
          </cell>
          <cell r="F211" t="str">
            <v>継手</v>
          </cell>
          <cell r="G211">
            <v>1.6</v>
          </cell>
          <cell r="H211">
            <v>1.6</v>
          </cell>
          <cell r="I211">
            <v>1.6</v>
          </cell>
          <cell r="J211">
            <v>1.6</v>
          </cell>
          <cell r="K211">
            <v>1.6</v>
          </cell>
          <cell r="L211">
            <v>1.6</v>
          </cell>
          <cell r="M211">
            <v>1.6</v>
          </cell>
          <cell r="N211">
            <v>1.6</v>
          </cell>
          <cell r="O211">
            <v>1.6</v>
          </cell>
          <cell r="P211">
            <v>1.6</v>
          </cell>
          <cell r="Q211">
            <v>1.6</v>
          </cell>
          <cell r="R211">
            <v>1</v>
          </cell>
          <cell r="S211">
            <v>1</v>
          </cell>
          <cell r="T211">
            <v>1</v>
          </cell>
        </row>
        <row r="212">
          <cell r="B212">
            <v>19</v>
          </cell>
          <cell r="C212" t="str">
            <v>STPG</v>
          </cell>
          <cell r="D212" t="str">
            <v>（冷温水）ねじ接合</v>
          </cell>
          <cell r="E212" t="str">
            <v>屋外配管</v>
          </cell>
          <cell r="F212" t="str">
            <v>継手</v>
          </cell>
          <cell r="G212">
            <v>0.8</v>
          </cell>
          <cell r="H212">
            <v>0.8</v>
          </cell>
          <cell r="I212">
            <v>0.8</v>
          </cell>
          <cell r="J212">
            <v>0.8</v>
          </cell>
          <cell r="K212">
            <v>0.8</v>
          </cell>
          <cell r="L212">
            <v>0.8</v>
          </cell>
          <cell r="M212">
            <v>0.8</v>
          </cell>
          <cell r="N212">
            <v>0.8</v>
          </cell>
          <cell r="O212">
            <v>0.8</v>
          </cell>
          <cell r="P212">
            <v>0.8</v>
          </cell>
          <cell r="Q212">
            <v>0.8</v>
          </cell>
          <cell r="R212">
            <v>0.8</v>
          </cell>
          <cell r="S212">
            <v>0.8</v>
          </cell>
          <cell r="T212">
            <v>0.8</v>
          </cell>
        </row>
        <row r="213">
          <cell r="B213">
            <v>20</v>
          </cell>
          <cell r="C213" t="str">
            <v>STPG</v>
          </cell>
          <cell r="D213" t="str">
            <v>（消火）ねじ接合</v>
          </cell>
          <cell r="E213" t="str">
            <v>屋外配管</v>
          </cell>
          <cell r="F213" t="str">
            <v>継手</v>
          </cell>
          <cell r="G213">
            <v>0.8</v>
          </cell>
          <cell r="H213">
            <v>0.8</v>
          </cell>
          <cell r="I213">
            <v>0.8</v>
          </cell>
          <cell r="J213">
            <v>0.8</v>
          </cell>
          <cell r="K213">
            <v>0.8</v>
          </cell>
          <cell r="L213">
            <v>0.8</v>
          </cell>
          <cell r="M213">
            <v>0.8</v>
          </cell>
          <cell r="N213">
            <v>0.8</v>
          </cell>
          <cell r="O213">
            <v>0.8</v>
          </cell>
          <cell r="P213">
            <v>0.8</v>
          </cell>
          <cell r="Q213">
            <v>0.8</v>
          </cell>
          <cell r="R213">
            <v>0.8</v>
          </cell>
          <cell r="S213">
            <v>0.8</v>
          </cell>
          <cell r="T213">
            <v>0.8</v>
          </cell>
        </row>
        <row r="214">
          <cell r="B214">
            <v>21</v>
          </cell>
          <cell r="C214" t="str">
            <v>STPG</v>
          </cell>
          <cell r="D214" t="str">
            <v>（冷却水）ねじ接合</v>
          </cell>
          <cell r="E214" t="str">
            <v>屋外配管</v>
          </cell>
          <cell r="F214" t="str">
            <v>継手</v>
          </cell>
          <cell r="G214">
            <v>0.8</v>
          </cell>
          <cell r="H214">
            <v>0.8</v>
          </cell>
          <cell r="I214">
            <v>0.8</v>
          </cell>
          <cell r="J214">
            <v>0.8</v>
          </cell>
          <cell r="K214">
            <v>0.8</v>
          </cell>
          <cell r="L214">
            <v>0.8</v>
          </cell>
          <cell r="M214">
            <v>0.8</v>
          </cell>
          <cell r="N214">
            <v>0.8</v>
          </cell>
          <cell r="O214">
            <v>0.8</v>
          </cell>
          <cell r="P214">
            <v>0.8</v>
          </cell>
          <cell r="Q214">
            <v>0.8</v>
          </cell>
          <cell r="R214">
            <v>0.8</v>
          </cell>
          <cell r="S214">
            <v>0.8</v>
          </cell>
          <cell r="T214">
            <v>0.8</v>
          </cell>
        </row>
        <row r="215">
          <cell r="B215">
            <v>22</v>
          </cell>
          <cell r="C215" t="str">
            <v>STPG(黒)</v>
          </cell>
          <cell r="D215" t="str">
            <v>（低圧蒸気用）ねじ接合</v>
          </cell>
          <cell r="E215" t="str">
            <v>屋外配管</v>
          </cell>
          <cell r="F215" t="str">
            <v>継手</v>
          </cell>
          <cell r="G215">
            <v>1</v>
          </cell>
          <cell r="H215">
            <v>1</v>
          </cell>
          <cell r="I215">
            <v>1</v>
          </cell>
          <cell r="J215">
            <v>1</v>
          </cell>
          <cell r="K215">
            <v>1</v>
          </cell>
          <cell r="L215">
            <v>1</v>
          </cell>
          <cell r="M215">
            <v>1</v>
          </cell>
          <cell r="N215">
            <v>1</v>
          </cell>
          <cell r="O215">
            <v>1</v>
          </cell>
          <cell r="P215">
            <v>1</v>
          </cell>
          <cell r="Q215">
            <v>1</v>
          </cell>
          <cell r="R215">
            <v>1</v>
          </cell>
          <cell r="S215">
            <v>1</v>
          </cell>
          <cell r="T215">
            <v>1</v>
          </cell>
        </row>
        <row r="216">
          <cell r="B216">
            <v>23</v>
          </cell>
          <cell r="C216" t="str">
            <v>STPG</v>
          </cell>
          <cell r="D216" t="str">
            <v>（消火・冷却水・冷温水）溶接接合</v>
          </cell>
          <cell r="E216" t="str">
            <v>屋外配管</v>
          </cell>
          <cell r="F216" t="str">
            <v>継手</v>
          </cell>
          <cell r="G216">
            <v>0.6</v>
          </cell>
          <cell r="H216">
            <v>0.6</v>
          </cell>
          <cell r="I216">
            <v>0.6</v>
          </cell>
          <cell r="J216">
            <v>0.3</v>
          </cell>
          <cell r="K216">
            <v>0.3</v>
          </cell>
          <cell r="L216">
            <v>0.3</v>
          </cell>
          <cell r="M216">
            <v>0.3</v>
          </cell>
          <cell r="N216">
            <v>0.3</v>
          </cell>
          <cell r="O216">
            <v>0.3</v>
          </cell>
          <cell r="P216">
            <v>0.3</v>
          </cell>
          <cell r="Q216">
            <v>0.3</v>
          </cell>
          <cell r="R216">
            <v>0.3</v>
          </cell>
          <cell r="S216">
            <v>0.3</v>
          </cell>
          <cell r="T216">
            <v>0.3</v>
          </cell>
        </row>
        <row r="217">
          <cell r="B217">
            <v>24</v>
          </cell>
          <cell r="C217" t="str">
            <v>STPG(黒)</v>
          </cell>
          <cell r="D217" t="str">
            <v>（蒸気給気管、蒸気還気用）溶接接合</v>
          </cell>
          <cell r="E217" t="str">
            <v>屋外配管</v>
          </cell>
          <cell r="F217" t="str">
            <v>継手</v>
          </cell>
          <cell r="G217">
            <v>0.8</v>
          </cell>
          <cell r="H217">
            <v>0.8</v>
          </cell>
          <cell r="I217">
            <v>0.8</v>
          </cell>
          <cell r="J217">
            <v>0.4</v>
          </cell>
          <cell r="K217">
            <v>0.4</v>
          </cell>
          <cell r="L217">
            <v>0.4</v>
          </cell>
          <cell r="M217">
            <v>0.4</v>
          </cell>
          <cell r="N217">
            <v>0.4</v>
          </cell>
          <cell r="O217">
            <v>0.4</v>
          </cell>
          <cell r="P217">
            <v>0.4</v>
          </cell>
          <cell r="Q217">
            <v>0.4</v>
          </cell>
          <cell r="R217">
            <v>0.4</v>
          </cell>
          <cell r="S217">
            <v>0.4</v>
          </cell>
          <cell r="T217">
            <v>0.4</v>
          </cell>
        </row>
        <row r="218">
          <cell r="B218">
            <v>25</v>
          </cell>
          <cell r="C218" t="str">
            <v>SGP(白)</v>
          </cell>
          <cell r="D218" t="str">
            <v>（排水）ねじ接合</v>
          </cell>
          <cell r="E218" t="str">
            <v>屋外配管</v>
          </cell>
          <cell r="F218" t="str">
            <v>継手</v>
          </cell>
          <cell r="G218">
            <v>0.5</v>
          </cell>
          <cell r="H218">
            <v>0.5</v>
          </cell>
          <cell r="I218">
            <v>0.5</v>
          </cell>
          <cell r="J218">
            <v>0.5</v>
          </cell>
          <cell r="K218">
            <v>0.5</v>
          </cell>
          <cell r="L218">
            <v>0.5</v>
          </cell>
          <cell r="M218">
            <v>0.5</v>
          </cell>
          <cell r="N218">
            <v>0.5</v>
          </cell>
          <cell r="O218">
            <v>0.5</v>
          </cell>
          <cell r="P218">
            <v>0.5</v>
          </cell>
          <cell r="Q218">
            <v>0.5</v>
          </cell>
          <cell r="R218">
            <v>0.5</v>
          </cell>
          <cell r="S218">
            <v>0.5</v>
          </cell>
          <cell r="T218">
            <v>0.5</v>
          </cell>
        </row>
        <row r="219">
          <cell r="B219">
            <v>26</v>
          </cell>
          <cell r="C219" t="str">
            <v>SGP(白)</v>
          </cell>
          <cell r="D219" t="str">
            <v>（冷温水）ねじ接合</v>
          </cell>
          <cell r="E219" t="str">
            <v>屋外配管</v>
          </cell>
          <cell r="F219" t="str">
            <v>継手</v>
          </cell>
          <cell r="G219">
            <v>0.4</v>
          </cell>
          <cell r="H219">
            <v>0.4</v>
          </cell>
          <cell r="I219">
            <v>0.4</v>
          </cell>
          <cell r="J219">
            <v>0.4</v>
          </cell>
          <cell r="K219">
            <v>0.4</v>
          </cell>
          <cell r="L219">
            <v>0.4</v>
          </cell>
          <cell r="M219">
            <v>0.4</v>
          </cell>
          <cell r="N219">
            <v>0.4</v>
          </cell>
          <cell r="O219">
            <v>0.4</v>
          </cell>
          <cell r="P219">
            <v>0.4</v>
          </cell>
          <cell r="Q219">
            <v>0.4</v>
          </cell>
          <cell r="R219">
            <v>0.4</v>
          </cell>
          <cell r="S219">
            <v>0.4</v>
          </cell>
          <cell r="T219">
            <v>0.4</v>
          </cell>
        </row>
        <row r="220">
          <cell r="B220">
            <v>27</v>
          </cell>
          <cell r="C220" t="str">
            <v>SGP(白)</v>
          </cell>
          <cell r="D220" t="str">
            <v>（通気・消火・給湯・プロパン）ねじ接合</v>
          </cell>
          <cell r="E220" t="str">
            <v>屋外配管</v>
          </cell>
          <cell r="F220" t="str">
            <v>継手</v>
          </cell>
          <cell r="G220">
            <v>0.4</v>
          </cell>
          <cell r="H220">
            <v>0.4</v>
          </cell>
          <cell r="I220">
            <v>0.4</v>
          </cell>
          <cell r="J220">
            <v>0.4</v>
          </cell>
          <cell r="K220">
            <v>0.4</v>
          </cell>
          <cell r="L220">
            <v>0.4</v>
          </cell>
          <cell r="M220">
            <v>0.4</v>
          </cell>
          <cell r="N220">
            <v>0.4</v>
          </cell>
          <cell r="O220">
            <v>0.4</v>
          </cell>
          <cell r="P220">
            <v>0.4</v>
          </cell>
          <cell r="Q220">
            <v>0.4</v>
          </cell>
          <cell r="R220">
            <v>0.4</v>
          </cell>
          <cell r="S220">
            <v>0.4</v>
          </cell>
          <cell r="T220">
            <v>0.4</v>
          </cell>
        </row>
        <row r="221">
          <cell r="B221">
            <v>28</v>
          </cell>
          <cell r="C221" t="str">
            <v>SGP(白)</v>
          </cell>
          <cell r="D221" t="str">
            <v>（冷却水）ねじ接合</v>
          </cell>
          <cell r="E221" t="str">
            <v>屋外配管</v>
          </cell>
          <cell r="F221" t="str">
            <v>継手</v>
          </cell>
          <cell r="G221">
            <v>0.4</v>
          </cell>
          <cell r="H221">
            <v>0.4</v>
          </cell>
          <cell r="I221">
            <v>0.4</v>
          </cell>
          <cell r="J221">
            <v>0.4</v>
          </cell>
          <cell r="K221">
            <v>0.4</v>
          </cell>
          <cell r="L221">
            <v>0.4</v>
          </cell>
          <cell r="M221">
            <v>0.4</v>
          </cell>
          <cell r="N221">
            <v>0.4</v>
          </cell>
          <cell r="O221">
            <v>0.4</v>
          </cell>
          <cell r="P221">
            <v>0.4</v>
          </cell>
          <cell r="Q221">
            <v>0.4</v>
          </cell>
          <cell r="R221">
            <v>0.4</v>
          </cell>
          <cell r="S221">
            <v>0.4</v>
          </cell>
          <cell r="T221">
            <v>0.4</v>
          </cell>
        </row>
        <row r="222">
          <cell r="B222">
            <v>29</v>
          </cell>
          <cell r="C222" t="str">
            <v>SGP(白)</v>
          </cell>
          <cell r="D222" t="str">
            <v>（通気・消火・給湯・プロパン・冷却水・冷温水）溶接接合</v>
          </cell>
          <cell r="E222" t="str">
            <v>屋外配管</v>
          </cell>
          <cell r="F222" t="str">
            <v>継手</v>
          </cell>
          <cell r="G222">
            <v>0.25</v>
          </cell>
          <cell r="H222">
            <v>0.25</v>
          </cell>
          <cell r="I222">
            <v>0.25</v>
          </cell>
          <cell r="J222">
            <v>0.25</v>
          </cell>
          <cell r="K222">
            <v>0.25</v>
          </cell>
          <cell r="L222">
            <v>0.25</v>
          </cell>
          <cell r="M222">
            <v>0.25</v>
          </cell>
          <cell r="N222">
            <v>0.25</v>
          </cell>
          <cell r="O222">
            <v>0.25</v>
          </cell>
          <cell r="P222">
            <v>0.25</v>
          </cell>
          <cell r="Q222">
            <v>0.25</v>
          </cell>
          <cell r="R222">
            <v>0.25</v>
          </cell>
          <cell r="S222">
            <v>0.25</v>
          </cell>
          <cell r="T222">
            <v>0.25</v>
          </cell>
        </row>
        <row r="223">
          <cell r="B223">
            <v>30</v>
          </cell>
          <cell r="C223" t="str">
            <v>SGP(白)</v>
          </cell>
          <cell r="D223" t="str">
            <v>（冷却水）ハウジング型管継手</v>
          </cell>
          <cell r="E223" t="str">
            <v>屋外配管</v>
          </cell>
          <cell r="F223" t="str">
            <v>継手</v>
          </cell>
          <cell r="G223">
            <v>1.74</v>
          </cell>
          <cell r="H223">
            <v>1.74</v>
          </cell>
          <cell r="I223">
            <v>1.74</v>
          </cell>
          <cell r="J223">
            <v>1.74</v>
          </cell>
          <cell r="K223">
            <v>1.74</v>
          </cell>
          <cell r="L223">
            <v>1.74</v>
          </cell>
          <cell r="M223">
            <v>1.74</v>
          </cell>
          <cell r="N223">
            <v>1.74</v>
          </cell>
          <cell r="O223">
            <v>1.38</v>
          </cell>
          <cell r="P223">
            <v>1.38</v>
          </cell>
          <cell r="Q223">
            <v>1.38</v>
          </cell>
          <cell r="R223">
            <v>1.02</v>
          </cell>
          <cell r="S223">
            <v>1.02</v>
          </cell>
          <cell r="T223">
            <v>1.02</v>
          </cell>
        </row>
        <row r="224">
          <cell r="B224">
            <v>31</v>
          </cell>
          <cell r="C224" t="str">
            <v>SGP(白)</v>
          </cell>
          <cell r="D224" t="str">
            <v>（冷温水・消火）ハウジング型管継手</v>
          </cell>
          <cell r="E224" t="str">
            <v>屋外配管</v>
          </cell>
          <cell r="F224" t="str">
            <v>継手</v>
          </cell>
          <cell r="G224">
            <v>1.74</v>
          </cell>
          <cell r="H224">
            <v>1.74</v>
          </cell>
          <cell r="I224">
            <v>1.74</v>
          </cell>
          <cell r="J224">
            <v>1.74</v>
          </cell>
          <cell r="K224">
            <v>1.74</v>
          </cell>
          <cell r="L224">
            <v>1.74</v>
          </cell>
          <cell r="M224">
            <v>1.74</v>
          </cell>
          <cell r="N224">
            <v>1.74</v>
          </cell>
          <cell r="O224">
            <v>1.38</v>
          </cell>
          <cell r="P224">
            <v>1.38</v>
          </cell>
          <cell r="Q224">
            <v>1.38</v>
          </cell>
          <cell r="R224">
            <v>1.02</v>
          </cell>
          <cell r="S224">
            <v>1.02</v>
          </cell>
          <cell r="T224">
            <v>1.02</v>
          </cell>
        </row>
        <row r="225">
          <cell r="B225">
            <v>32</v>
          </cell>
          <cell r="C225" t="str">
            <v>SGP(黒)</v>
          </cell>
          <cell r="D225" t="str">
            <v>（蒸気・油）ねじ接合</v>
          </cell>
          <cell r="E225" t="str">
            <v>屋外配管</v>
          </cell>
          <cell r="F225" t="str">
            <v>継手</v>
          </cell>
          <cell r="G225">
            <v>0.5</v>
          </cell>
          <cell r="H225">
            <v>0.5</v>
          </cell>
          <cell r="I225">
            <v>0.5</v>
          </cell>
          <cell r="J225">
            <v>0.5</v>
          </cell>
          <cell r="K225">
            <v>0.5</v>
          </cell>
          <cell r="L225">
            <v>0.5</v>
          </cell>
          <cell r="M225">
            <v>0.5</v>
          </cell>
          <cell r="N225">
            <v>0.5</v>
          </cell>
          <cell r="O225">
            <v>0.5</v>
          </cell>
          <cell r="P225">
            <v>0.5</v>
          </cell>
          <cell r="Q225">
            <v>0.5</v>
          </cell>
          <cell r="R225">
            <v>0.5</v>
          </cell>
          <cell r="S225">
            <v>0.5</v>
          </cell>
          <cell r="T225">
            <v>0.5</v>
          </cell>
        </row>
        <row r="226">
          <cell r="B226">
            <v>33</v>
          </cell>
          <cell r="C226" t="str">
            <v>SGP(黒)</v>
          </cell>
          <cell r="D226" t="str">
            <v>（蒸気・油）溶接接合</v>
          </cell>
          <cell r="E226" t="str">
            <v>屋外配管</v>
          </cell>
          <cell r="F226" t="str">
            <v>継手</v>
          </cell>
          <cell r="G226">
            <v>0.3</v>
          </cell>
          <cell r="H226">
            <v>0.3</v>
          </cell>
          <cell r="I226">
            <v>0.3</v>
          </cell>
          <cell r="J226">
            <v>0.3</v>
          </cell>
          <cell r="K226">
            <v>0.3</v>
          </cell>
          <cell r="L226">
            <v>0.3</v>
          </cell>
          <cell r="M226">
            <v>0.3</v>
          </cell>
          <cell r="N226">
            <v>0.3</v>
          </cell>
          <cell r="O226">
            <v>0.3</v>
          </cell>
          <cell r="P226">
            <v>0.3</v>
          </cell>
          <cell r="Q226">
            <v>0.3</v>
          </cell>
          <cell r="R226">
            <v>0.3</v>
          </cell>
          <cell r="S226">
            <v>0.3</v>
          </cell>
          <cell r="T226">
            <v>0.3</v>
          </cell>
        </row>
        <row r="227">
          <cell r="B227">
            <v>35</v>
          </cell>
          <cell r="C227" t="str">
            <v>SGP-TA(WSP032)</v>
          </cell>
          <cell r="D227" t="str">
            <v>ねじ接合</v>
          </cell>
          <cell r="E227" t="str">
            <v>屋外配管</v>
          </cell>
          <cell r="F227" t="str">
            <v>継手</v>
          </cell>
          <cell r="G227">
            <v>0.3</v>
          </cell>
          <cell r="H227">
            <v>0.3</v>
          </cell>
          <cell r="I227">
            <v>0.3</v>
          </cell>
          <cell r="J227">
            <v>0.3</v>
          </cell>
          <cell r="K227">
            <v>0.3</v>
          </cell>
          <cell r="L227">
            <v>0.3</v>
          </cell>
          <cell r="M227">
            <v>0.3</v>
          </cell>
          <cell r="N227">
            <v>0.3</v>
          </cell>
          <cell r="O227">
            <v>0.3</v>
          </cell>
          <cell r="P227">
            <v>0.3</v>
          </cell>
          <cell r="Q227">
            <v>0.3</v>
          </cell>
          <cell r="R227">
            <v>0.3</v>
          </cell>
          <cell r="S227">
            <v>0.3</v>
          </cell>
          <cell r="T227">
            <v>0.3</v>
          </cell>
        </row>
        <row r="228">
          <cell r="B228">
            <v>38</v>
          </cell>
          <cell r="C228" t="str">
            <v>ARFA管</v>
          </cell>
          <cell r="D228" t="str">
            <v>ねじ接合</v>
          </cell>
          <cell r="E228" t="str">
            <v>屋外配管</v>
          </cell>
          <cell r="F228" t="str">
            <v>継手</v>
          </cell>
          <cell r="G228">
            <v>0.3</v>
          </cell>
          <cell r="H228">
            <v>0.3</v>
          </cell>
          <cell r="I228">
            <v>0.3</v>
          </cell>
          <cell r="J228">
            <v>0.3</v>
          </cell>
          <cell r="K228">
            <v>0.3</v>
          </cell>
          <cell r="L228">
            <v>0.3</v>
          </cell>
          <cell r="M228">
            <v>0.3</v>
          </cell>
          <cell r="N228">
            <v>0.3</v>
          </cell>
          <cell r="O228">
            <v>0.3</v>
          </cell>
          <cell r="P228">
            <v>0.3</v>
          </cell>
          <cell r="Q228">
            <v>0.3</v>
          </cell>
          <cell r="R228">
            <v>0.3</v>
          </cell>
          <cell r="S228">
            <v>0.3</v>
          </cell>
          <cell r="T228">
            <v>0.3</v>
          </cell>
        </row>
        <row r="229">
          <cell r="B229">
            <v>40</v>
          </cell>
          <cell r="C229" t="str">
            <v>CUP</v>
          </cell>
          <cell r="D229" t="str">
            <v>（給湯・給水）</v>
          </cell>
          <cell r="E229" t="str">
            <v>屋外配管</v>
          </cell>
          <cell r="F229" t="str">
            <v>継手</v>
          </cell>
          <cell r="G229">
            <v>0.6</v>
          </cell>
          <cell r="H229">
            <v>0.6</v>
          </cell>
          <cell r="I229">
            <v>0.6</v>
          </cell>
          <cell r="J229">
            <v>0.6</v>
          </cell>
          <cell r="K229">
            <v>0.6</v>
          </cell>
          <cell r="L229">
            <v>0.6</v>
          </cell>
          <cell r="M229">
            <v>0.6</v>
          </cell>
          <cell r="N229">
            <v>0.6</v>
          </cell>
          <cell r="O229">
            <v>0.6</v>
          </cell>
          <cell r="P229">
            <v>0.6</v>
          </cell>
          <cell r="Q229">
            <v>0.6</v>
          </cell>
          <cell r="R229">
            <v>0.6</v>
          </cell>
          <cell r="S229">
            <v>0.6</v>
          </cell>
          <cell r="T229">
            <v>0.6</v>
          </cell>
        </row>
        <row r="232">
          <cell r="B232">
            <v>1</v>
          </cell>
          <cell r="C232" t="str">
            <v>SGP-PA</v>
          </cell>
          <cell r="D232" t="str">
            <v>（給水・冷却水）ねじ接合（管端防食継手）</v>
          </cell>
          <cell r="E232" t="str">
            <v>地中配管</v>
          </cell>
          <cell r="F232" t="str">
            <v>継手</v>
          </cell>
          <cell r="G232">
            <v>0.4</v>
          </cell>
          <cell r="H232">
            <v>0.4</v>
          </cell>
          <cell r="I232">
            <v>0.4</v>
          </cell>
          <cell r="J232">
            <v>0.4</v>
          </cell>
          <cell r="K232">
            <v>0.4</v>
          </cell>
          <cell r="L232">
            <v>0.4</v>
          </cell>
          <cell r="M232">
            <v>0.4</v>
          </cell>
          <cell r="N232">
            <v>0.4</v>
          </cell>
          <cell r="O232">
            <v>0.4</v>
          </cell>
          <cell r="P232">
            <v>0.4</v>
          </cell>
          <cell r="Q232">
            <v>0.4</v>
          </cell>
          <cell r="R232">
            <v>0.4</v>
          </cell>
          <cell r="S232">
            <v>0.4</v>
          </cell>
          <cell r="T232">
            <v>0.4</v>
          </cell>
        </row>
        <row r="233">
          <cell r="B233">
            <v>2</v>
          </cell>
          <cell r="C233" t="str">
            <v>SGP-PB</v>
          </cell>
          <cell r="D233" t="str">
            <v>（給水・冷却水）ねじ接合（管端防食継手）</v>
          </cell>
          <cell r="E233" t="str">
            <v>地中配管</v>
          </cell>
          <cell r="F233" t="str">
            <v>継手</v>
          </cell>
          <cell r="G233">
            <v>0.35</v>
          </cell>
          <cell r="H233">
            <v>0.35</v>
          </cell>
          <cell r="I233">
            <v>0.35</v>
          </cell>
          <cell r="J233">
            <v>0.35</v>
          </cell>
          <cell r="K233">
            <v>0.35</v>
          </cell>
          <cell r="L233">
            <v>0.35</v>
          </cell>
          <cell r="M233">
            <v>0.35</v>
          </cell>
          <cell r="N233">
            <v>0.35</v>
          </cell>
          <cell r="O233">
            <v>0.35</v>
          </cell>
          <cell r="P233">
            <v>0.35</v>
          </cell>
          <cell r="Q233">
            <v>0.35</v>
          </cell>
          <cell r="R233">
            <v>0.35</v>
          </cell>
          <cell r="S233">
            <v>0.35</v>
          </cell>
          <cell r="T233">
            <v>0.35</v>
          </cell>
        </row>
        <row r="234">
          <cell r="B234">
            <v>3</v>
          </cell>
          <cell r="C234" t="str">
            <v>SGP-PD</v>
          </cell>
          <cell r="D234" t="str">
            <v>（給水・冷却水）ねじ接合（管端防食継手）</v>
          </cell>
          <cell r="E234" t="str">
            <v>地中配管</v>
          </cell>
          <cell r="F234" t="str">
            <v>継手</v>
          </cell>
          <cell r="G234">
            <v>0.55000000000000004</v>
          </cell>
          <cell r="H234">
            <v>0.55000000000000004</v>
          </cell>
          <cell r="I234">
            <v>0.55000000000000004</v>
          </cell>
          <cell r="J234">
            <v>0.55000000000000004</v>
          </cell>
          <cell r="K234">
            <v>0.55000000000000004</v>
          </cell>
          <cell r="L234">
            <v>0.55000000000000004</v>
          </cell>
          <cell r="M234">
            <v>0.55000000000000004</v>
          </cell>
          <cell r="N234">
            <v>0.55000000000000004</v>
          </cell>
          <cell r="O234">
            <v>0.55000000000000004</v>
          </cell>
          <cell r="P234">
            <v>0.55000000000000004</v>
          </cell>
          <cell r="Q234">
            <v>0.55000000000000004</v>
          </cell>
          <cell r="R234">
            <v>0.55000000000000004</v>
          </cell>
          <cell r="S234">
            <v>0.55000000000000004</v>
          </cell>
          <cell r="T234">
            <v>0.55000000000000004</v>
          </cell>
        </row>
        <row r="235">
          <cell r="B235">
            <v>4</v>
          </cell>
          <cell r="C235" t="str">
            <v>SGP-FPA</v>
          </cell>
          <cell r="D235" t="str">
            <v>（給水・冷却水）フランジ接合</v>
          </cell>
          <cell r="E235" t="str">
            <v>地中配管</v>
          </cell>
          <cell r="F235" t="str">
            <v>継手</v>
          </cell>
          <cell r="G235">
            <v>0.9</v>
          </cell>
          <cell r="H235">
            <v>0.9</v>
          </cell>
          <cell r="I235">
            <v>0.9</v>
          </cell>
          <cell r="J235">
            <v>0.9</v>
          </cell>
          <cell r="K235">
            <v>0.9</v>
          </cell>
          <cell r="L235">
            <v>0.9</v>
          </cell>
          <cell r="M235">
            <v>0.9</v>
          </cell>
          <cell r="N235">
            <v>0.9</v>
          </cell>
          <cell r="O235">
            <v>0.9</v>
          </cell>
          <cell r="P235">
            <v>0.9</v>
          </cell>
          <cell r="Q235">
            <v>0.9</v>
          </cell>
          <cell r="R235">
            <v>0.9</v>
          </cell>
          <cell r="S235">
            <v>0.9</v>
          </cell>
          <cell r="T235">
            <v>0.9</v>
          </cell>
        </row>
        <row r="236">
          <cell r="B236">
            <v>5</v>
          </cell>
          <cell r="C236" t="str">
            <v>SGP-FPB</v>
          </cell>
          <cell r="D236" t="str">
            <v>（給水・冷却水）フランジ接合</v>
          </cell>
          <cell r="E236" t="str">
            <v>地中配管</v>
          </cell>
          <cell r="F236" t="str">
            <v>継手</v>
          </cell>
          <cell r="G236">
            <v>0.9</v>
          </cell>
          <cell r="H236">
            <v>0.9</v>
          </cell>
          <cell r="I236">
            <v>0.9</v>
          </cell>
          <cell r="J236">
            <v>0.9</v>
          </cell>
          <cell r="K236">
            <v>0.9</v>
          </cell>
          <cell r="L236">
            <v>0.9</v>
          </cell>
          <cell r="M236">
            <v>0.9</v>
          </cell>
          <cell r="N236">
            <v>0.9</v>
          </cell>
          <cell r="O236">
            <v>0.9</v>
          </cell>
          <cell r="P236">
            <v>0.9</v>
          </cell>
          <cell r="Q236">
            <v>0.9</v>
          </cell>
          <cell r="R236">
            <v>0.9</v>
          </cell>
          <cell r="S236">
            <v>0.9</v>
          </cell>
          <cell r="T236">
            <v>0.9</v>
          </cell>
        </row>
        <row r="237">
          <cell r="B237">
            <v>6</v>
          </cell>
          <cell r="C237" t="str">
            <v>SGP-FPD</v>
          </cell>
          <cell r="D237" t="str">
            <v>（給水・冷却水）フランジ接合</v>
          </cell>
          <cell r="E237" t="str">
            <v>地中配管</v>
          </cell>
          <cell r="F237" t="str">
            <v>継手</v>
          </cell>
          <cell r="G237">
            <v>0.9</v>
          </cell>
          <cell r="H237">
            <v>0.9</v>
          </cell>
          <cell r="I237">
            <v>0.9</v>
          </cell>
          <cell r="J237">
            <v>0.9</v>
          </cell>
          <cell r="K237">
            <v>0.9</v>
          </cell>
          <cell r="L237">
            <v>0.9</v>
          </cell>
          <cell r="M237">
            <v>0.9</v>
          </cell>
          <cell r="N237">
            <v>0.9</v>
          </cell>
          <cell r="O237">
            <v>0.9</v>
          </cell>
          <cell r="P237">
            <v>0.9</v>
          </cell>
          <cell r="Q237">
            <v>0.9</v>
          </cell>
          <cell r="R237">
            <v>0.9</v>
          </cell>
          <cell r="S237">
            <v>0.9</v>
          </cell>
          <cell r="T237">
            <v>0.9</v>
          </cell>
        </row>
        <row r="238">
          <cell r="B238">
            <v>7</v>
          </cell>
          <cell r="C238" t="str">
            <v>SGP-VA</v>
          </cell>
          <cell r="D238" t="str">
            <v>（給水・冷却水）ねじ接合（管端防食継手）</v>
          </cell>
          <cell r="E238" t="str">
            <v>地中配管</v>
          </cell>
          <cell r="F238" t="str">
            <v>継手</v>
          </cell>
          <cell r="G238">
            <v>0.35</v>
          </cell>
          <cell r="H238">
            <v>0.35</v>
          </cell>
          <cell r="I238">
            <v>0.35</v>
          </cell>
          <cell r="J238">
            <v>0.35</v>
          </cell>
          <cell r="K238">
            <v>0.35</v>
          </cell>
          <cell r="L238">
            <v>0.35</v>
          </cell>
          <cell r="M238">
            <v>0.35</v>
          </cell>
          <cell r="N238">
            <v>0.35</v>
          </cell>
          <cell r="O238">
            <v>0.35</v>
          </cell>
          <cell r="P238">
            <v>0.35</v>
          </cell>
          <cell r="Q238">
            <v>0.35</v>
          </cell>
          <cell r="R238">
            <v>0.35</v>
          </cell>
          <cell r="S238">
            <v>0.35</v>
          </cell>
          <cell r="T238">
            <v>0.35</v>
          </cell>
        </row>
        <row r="239">
          <cell r="B239">
            <v>8</v>
          </cell>
          <cell r="C239" t="str">
            <v>SGP-VB</v>
          </cell>
          <cell r="D239" t="str">
            <v>（給水・冷却水）ねじ接合（管端防食継手）</v>
          </cell>
          <cell r="E239" t="str">
            <v>地中配管</v>
          </cell>
          <cell r="F239" t="str">
            <v>継手</v>
          </cell>
          <cell r="G239">
            <v>0.3</v>
          </cell>
          <cell r="H239">
            <v>0.3</v>
          </cell>
          <cell r="I239">
            <v>0.3</v>
          </cell>
          <cell r="J239">
            <v>0.3</v>
          </cell>
          <cell r="K239">
            <v>0.3</v>
          </cell>
          <cell r="L239">
            <v>0.3</v>
          </cell>
          <cell r="M239">
            <v>0.3</v>
          </cell>
          <cell r="N239">
            <v>0.3</v>
          </cell>
          <cell r="O239">
            <v>0.3</v>
          </cell>
          <cell r="P239">
            <v>0.3</v>
          </cell>
          <cell r="Q239">
            <v>0.3</v>
          </cell>
          <cell r="R239">
            <v>0.3</v>
          </cell>
          <cell r="S239">
            <v>0.3</v>
          </cell>
          <cell r="T239">
            <v>0.3</v>
          </cell>
        </row>
        <row r="240">
          <cell r="B240">
            <v>9</v>
          </cell>
          <cell r="C240" t="str">
            <v>SGP-VD</v>
          </cell>
          <cell r="D240" t="str">
            <v>（給水・冷却水）ねじ接合（管端防食継手）</v>
          </cell>
          <cell r="E240" t="str">
            <v>地中配管</v>
          </cell>
          <cell r="F240" t="str">
            <v>継手</v>
          </cell>
          <cell r="G240">
            <v>0.35</v>
          </cell>
          <cell r="H240">
            <v>0.35</v>
          </cell>
          <cell r="I240">
            <v>0.35</v>
          </cell>
          <cell r="J240">
            <v>0.35</v>
          </cell>
          <cell r="K240">
            <v>0.35</v>
          </cell>
          <cell r="L240">
            <v>0.35</v>
          </cell>
          <cell r="M240">
            <v>0.35</v>
          </cell>
          <cell r="N240">
            <v>0.35</v>
          </cell>
          <cell r="O240">
            <v>0.35</v>
          </cell>
          <cell r="P240">
            <v>0.35</v>
          </cell>
          <cell r="Q240">
            <v>0.35</v>
          </cell>
          <cell r="R240">
            <v>0.35</v>
          </cell>
          <cell r="S240">
            <v>0.35</v>
          </cell>
          <cell r="T240">
            <v>0.35</v>
          </cell>
        </row>
        <row r="241">
          <cell r="B241">
            <v>10</v>
          </cell>
          <cell r="C241" t="str">
            <v>SGP-FVA</v>
          </cell>
          <cell r="D241" t="str">
            <v>（給水・冷却水）フランジ接合</v>
          </cell>
          <cell r="E241" t="str">
            <v>地中配管</v>
          </cell>
          <cell r="F241" t="str">
            <v>継手</v>
          </cell>
          <cell r="G241">
            <v>1</v>
          </cell>
          <cell r="H241">
            <v>1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</row>
        <row r="242">
          <cell r="B242">
            <v>11</v>
          </cell>
          <cell r="C242" t="str">
            <v>SGP-FVB</v>
          </cell>
          <cell r="D242" t="str">
            <v>（給水・冷却水）フランジ接合</v>
          </cell>
          <cell r="E242" t="str">
            <v>地中配管</v>
          </cell>
          <cell r="F242" t="str">
            <v>継手</v>
          </cell>
          <cell r="G242">
            <v>1</v>
          </cell>
          <cell r="H242">
            <v>1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</row>
        <row r="243">
          <cell r="B243">
            <v>12</v>
          </cell>
          <cell r="C243" t="str">
            <v>SGP-FVD</v>
          </cell>
          <cell r="D243" t="str">
            <v>（給水・冷却水）フランジ接合</v>
          </cell>
          <cell r="E243" t="str">
            <v>地中配管</v>
          </cell>
          <cell r="F243" t="str">
            <v>継手</v>
          </cell>
          <cell r="G243">
            <v>1</v>
          </cell>
          <cell r="H243">
            <v>1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1</v>
          </cell>
        </row>
        <row r="244">
          <cell r="B244">
            <v>15</v>
          </cell>
          <cell r="C244" t="str">
            <v>SGP-PS</v>
          </cell>
          <cell r="D244" t="str">
            <v>ねじ接合</v>
          </cell>
          <cell r="E244" t="str">
            <v>地中配管</v>
          </cell>
          <cell r="F244" t="str">
            <v>継手</v>
          </cell>
          <cell r="G244">
            <v>0.5</v>
          </cell>
          <cell r="H244">
            <v>0.5</v>
          </cell>
          <cell r="I244">
            <v>0.5</v>
          </cell>
          <cell r="J244">
            <v>0.5</v>
          </cell>
          <cell r="K244">
            <v>0.5</v>
          </cell>
          <cell r="L244">
            <v>0.5</v>
          </cell>
          <cell r="M244">
            <v>0.5</v>
          </cell>
          <cell r="N244">
            <v>0.5</v>
          </cell>
          <cell r="O244">
            <v>0.5</v>
          </cell>
          <cell r="P244">
            <v>0.5</v>
          </cell>
          <cell r="Q244">
            <v>0.5</v>
          </cell>
          <cell r="R244">
            <v>0.5</v>
          </cell>
          <cell r="S244">
            <v>0.5</v>
          </cell>
          <cell r="T244">
            <v>0.5</v>
          </cell>
        </row>
        <row r="245">
          <cell r="B245">
            <v>16</v>
          </cell>
          <cell r="C245" t="str">
            <v>STPG 370 PS</v>
          </cell>
          <cell r="D245" t="str">
            <v>ねじ接合</v>
          </cell>
          <cell r="E245" t="str">
            <v>地中配管</v>
          </cell>
          <cell r="F245" t="str">
            <v>継手</v>
          </cell>
          <cell r="G245">
            <v>1</v>
          </cell>
          <cell r="H245">
            <v>1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</row>
        <row r="246">
          <cell r="B246">
            <v>17</v>
          </cell>
          <cell r="C246" t="str">
            <v>SGP-VS</v>
          </cell>
          <cell r="D246" t="str">
            <v>ねじ接合</v>
          </cell>
          <cell r="E246" t="str">
            <v>地中配管</v>
          </cell>
          <cell r="F246" t="str">
            <v>継手</v>
          </cell>
          <cell r="G246">
            <v>0.45</v>
          </cell>
          <cell r="H246">
            <v>0.45</v>
          </cell>
          <cell r="I246">
            <v>0.45</v>
          </cell>
          <cell r="J246">
            <v>0.45</v>
          </cell>
          <cell r="K246">
            <v>0.45</v>
          </cell>
          <cell r="L246">
            <v>0.45</v>
          </cell>
          <cell r="M246">
            <v>0.45</v>
          </cell>
          <cell r="N246">
            <v>0.45</v>
          </cell>
          <cell r="O246">
            <v>0.45</v>
          </cell>
          <cell r="P246">
            <v>0.45</v>
          </cell>
          <cell r="Q246">
            <v>0.45</v>
          </cell>
          <cell r="R246">
            <v>0.45</v>
          </cell>
          <cell r="S246">
            <v>0.45</v>
          </cell>
          <cell r="T246">
            <v>0.45</v>
          </cell>
        </row>
        <row r="247">
          <cell r="B247">
            <v>18</v>
          </cell>
          <cell r="C247" t="str">
            <v>STPG 370 VS</v>
          </cell>
          <cell r="D247" t="str">
            <v>ねじ接合</v>
          </cell>
          <cell r="E247" t="str">
            <v>地中配管</v>
          </cell>
          <cell r="F247" t="str">
            <v>継手</v>
          </cell>
          <cell r="G247">
            <v>0.9</v>
          </cell>
          <cell r="H247">
            <v>0.9</v>
          </cell>
          <cell r="I247">
            <v>0.9</v>
          </cell>
          <cell r="J247">
            <v>0.9</v>
          </cell>
          <cell r="K247">
            <v>0.9</v>
          </cell>
          <cell r="L247">
            <v>0.9</v>
          </cell>
          <cell r="M247">
            <v>0.9</v>
          </cell>
          <cell r="N247">
            <v>0.9</v>
          </cell>
          <cell r="O247">
            <v>0.9</v>
          </cell>
          <cell r="P247">
            <v>0.9</v>
          </cell>
          <cell r="Q247">
            <v>0.9</v>
          </cell>
          <cell r="R247">
            <v>0.9</v>
          </cell>
          <cell r="S247">
            <v>0.9</v>
          </cell>
          <cell r="T247">
            <v>0.9</v>
          </cell>
        </row>
        <row r="248">
          <cell r="B248">
            <v>20</v>
          </cell>
          <cell r="C248" t="str">
            <v>STPG</v>
          </cell>
          <cell r="D248" t="str">
            <v>（消火）ねじ接合</v>
          </cell>
          <cell r="E248" t="str">
            <v>地中配管</v>
          </cell>
          <cell r="F248" t="str">
            <v>継手</v>
          </cell>
          <cell r="G248">
            <v>0.7</v>
          </cell>
          <cell r="H248">
            <v>0.7</v>
          </cell>
          <cell r="I248">
            <v>0.7</v>
          </cell>
          <cell r="J248">
            <v>0.7</v>
          </cell>
          <cell r="K248">
            <v>0.7</v>
          </cell>
          <cell r="L248">
            <v>0.7</v>
          </cell>
          <cell r="M248">
            <v>0.7</v>
          </cell>
          <cell r="N248">
            <v>0.7</v>
          </cell>
          <cell r="O248">
            <v>0.7</v>
          </cell>
          <cell r="P248">
            <v>0.7</v>
          </cell>
          <cell r="Q248">
            <v>0.7</v>
          </cell>
          <cell r="R248">
            <v>0.7</v>
          </cell>
          <cell r="S248">
            <v>0.7</v>
          </cell>
          <cell r="T248">
            <v>0.7</v>
          </cell>
        </row>
        <row r="249">
          <cell r="B249">
            <v>21</v>
          </cell>
          <cell r="C249" t="str">
            <v>STPG</v>
          </cell>
          <cell r="D249" t="str">
            <v>（冷却水）ねじ接合</v>
          </cell>
          <cell r="E249" t="str">
            <v>地中配管</v>
          </cell>
          <cell r="F249" t="str">
            <v>継手</v>
          </cell>
          <cell r="G249">
            <v>0.7</v>
          </cell>
          <cell r="H249">
            <v>0.7</v>
          </cell>
          <cell r="I249">
            <v>0.7</v>
          </cell>
          <cell r="J249">
            <v>0.7</v>
          </cell>
          <cell r="K249">
            <v>0.7</v>
          </cell>
          <cell r="L249">
            <v>0.7</v>
          </cell>
          <cell r="M249">
            <v>0.7</v>
          </cell>
          <cell r="N249">
            <v>0.7</v>
          </cell>
          <cell r="O249">
            <v>0.7</v>
          </cell>
          <cell r="P249">
            <v>0.7</v>
          </cell>
          <cell r="Q249">
            <v>0.7</v>
          </cell>
          <cell r="R249">
            <v>0.7</v>
          </cell>
          <cell r="S249">
            <v>0.7</v>
          </cell>
          <cell r="T249">
            <v>0.7</v>
          </cell>
        </row>
        <row r="250">
          <cell r="B250">
            <v>23</v>
          </cell>
          <cell r="C250" t="str">
            <v>STPG</v>
          </cell>
          <cell r="D250" t="str">
            <v>（消火・冷却水・冷温水）溶接接合</v>
          </cell>
          <cell r="E250" t="str">
            <v>地中配管</v>
          </cell>
          <cell r="F250" t="str">
            <v>継手</v>
          </cell>
          <cell r="G250">
            <v>0.45</v>
          </cell>
          <cell r="H250">
            <v>0.45</v>
          </cell>
          <cell r="I250">
            <v>0.45</v>
          </cell>
          <cell r="J250">
            <v>0.3</v>
          </cell>
          <cell r="K250">
            <v>0.3</v>
          </cell>
          <cell r="L250">
            <v>0.3</v>
          </cell>
          <cell r="M250">
            <v>0.3</v>
          </cell>
          <cell r="N250">
            <v>0.3</v>
          </cell>
          <cell r="O250">
            <v>0.3</v>
          </cell>
          <cell r="P250">
            <v>0.3</v>
          </cell>
          <cell r="Q250">
            <v>0.3</v>
          </cell>
          <cell r="R250">
            <v>0.3</v>
          </cell>
          <cell r="S250">
            <v>0.3</v>
          </cell>
          <cell r="T250">
            <v>0.3</v>
          </cell>
        </row>
        <row r="251">
          <cell r="B251">
            <v>24</v>
          </cell>
          <cell r="C251" t="str">
            <v>STPG(黒)</v>
          </cell>
          <cell r="D251" t="str">
            <v>（蒸気給気管、蒸気還気用）溶接接合</v>
          </cell>
          <cell r="E251" t="str">
            <v>地中配管</v>
          </cell>
          <cell r="F251" t="str">
            <v>継手</v>
          </cell>
          <cell r="G251">
            <v>0.6</v>
          </cell>
          <cell r="H251">
            <v>0.6</v>
          </cell>
          <cell r="I251">
            <v>0.6</v>
          </cell>
          <cell r="J251">
            <v>0.4</v>
          </cell>
          <cell r="K251">
            <v>0.4</v>
          </cell>
          <cell r="L251">
            <v>0.4</v>
          </cell>
          <cell r="M251">
            <v>0.4</v>
          </cell>
          <cell r="N251">
            <v>0.4</v>
          </cell>
          <cell r="O251">
            <v>0.4</v>
          </cell>
          <cell r="P251">
            <v>0.4</v>
          </cell>
          <cell r="Q251">
            <v>0.4</v>
          </cell>
          <cell r="R251">
            <v>0.4</v>
          </cell>
          <cell r="S251">
            <v>0.4</v>
          </cell>
          <cell r="T251">
            <v>0.4</v>
          </cell>
        </row>
        <row r="252">
          <cell r="B252">
            <v>25</v>
          </cell>
          <cell r="C252" t="str">
            <v>SGP(白)</v>
          </cell>
          <cell r="D252" t="str">
            <v>（排水）ねじ接合</v>
          </cell>
          <cell r="E252" t="str">
            <v>地中配管</v>
          </cell>
          <cell r="F252" t="str">
            <v>継手</v>
          </cell>
          <cell r="G252">
            <v>0.45</v>
          </cell>
          <cell r="H252">
            <v>0.45</v>
          </cell>
          <cell r="I252">
            <v>0.45</v>
          </cell>
          <cell r="J252">
            <v>0.45</v>
          </cell>
          <cell r="K252">
            <v>0.45</v>
          </cell>
          <cell r="L252">
            <v>0.45</v>
          </cell>
          <cell r="M252">
            <v>0.45</v>
          </cell>
          <cell r="N252">
            <v>0.45</v>
          </cell>
          <cell r="O252">
            <v>0.45</v>
          </cell>
          <cell r="P252">
            <v>0.45</v>
          </cell>
          <cell r="Q252">
            <v>0.45</v>
          </cell>
          <cell r="R252">
            <v>0.45</v>
          </cell>
          <cell r="S252">
            <v>0.45</v>
          </cell>
          <cell r="T252">
            <v>0.45</v>
          </cell>
        </row>
        <row r="253">
          <cell r="B253">
            <v>27</v>
          </cell>
          <cell r="C253" t="str">
            <v>SGP(白)</v>
          </cell>
          <cell r="D253" t="str">
            <v>（通気・消火・給湯・プロパン）ねじ接合</v>
          </cell>
          <cell r="E253" t="str">
            <v>地中配管</v>
          </cell>
          <cell r="F253" t="str">
            <v>継手</v>
          </cell>
          <cell r="G253">
            <v>0.35</v>
          </cell>
          <cell r="H253">
            <v>0.35</v>
          </cell>
          <cell r="I253">
            <v>0.35</v>
          </cell>
          <cell r="J253">
            <v>0.35</v>
          </cell>
          <cell r="K253">
            <v>0.35</v>
          </cell>
          <cell r="L253">
            <v>0.35</v>
          </cell>
          <cell r="M253">
            <v>0.35</v>
          </cell>
          <cell r="N253">
            <v>0.35</v>
          </cell>
          <cell r="O253">
            <v>0.35</v>
          </cell>
          <cell r="P253">
            <v>0.35</v>
          </cell>
          <cell r="Q253">
            <v>0.35</v>
          </cell>
          <cell r="R253">
            <v>0.35</v>
          </cell>
          <cell r="S253">
            <v>0.35</v>
          </cell>
          <cell r="T253">
            <v>0.35</v>
          </cell>
        </row>
        <row r="254">
          <cell r="B254">
            <v>28</v>
          </cell>
          <cell r="C254" t="str">
            <v>SGP(白)</v>
          </cell>
          <cell r="D254" t="str">
            <v>（冷却水）ねじ接合</v>
          </cell>
          <cell r="E254" t="str">
            <v>地中配管</v>
          </cell>
          <cell r="F254" t="str">
            <v>継手</v>
          </cell>
          <cell r="G254">
            <v>0.35</v>
          </cell>
          <cell r="H254">
            <v>0.35</v>
          </cell>
          <cell r="I254">
            <v>0.35</v>
          </cell>
          <cell r="J254">
            <v>0.35</v>
          </cell>
          <cell r="K254">
            <v>0.35</v>
          </cell>
          <cell r="L254">
            <v>0.35</v>
          </cell>
          <cell r="M254">
            <v>0.35</v>
          </cell>
          <cell r="N254">
            <v>0.35</v>
          </cell>
          <cell r="O254">
            <v>0.35</v>
          </cell>
          <cell r="P254">
            <v>0.35</v>
          </cell>
          <cell r="Q254">
            <v>0.35</v>
          </cell>
          <cell r="R254">
            <v>0.35</v>
          </cell>
          <cell r="S254">
            <v>0.35</v>
          </cell>
          <cell r="T254">
            <v>0.35</v>
          </cell>
        </row>
        <row r="255">
          <cell r="B255">
            <v>29</v>
          </cell>
          <cell r="C255" t="str">
            <v>SGP(白)</v>
          </cell>
          <cell r="D255" t="str">
            <v>（通気・消火・給湯・プロパン・冷却水・冷温水）溶接接合</v>
          </cell>
          <cell r="E255" t="str">
            <v>地中配管</v>
          </cell>
          <cell r="F255" t="str">
            <v>継手</v>
          </cell>
          <cell r="G255">
            <v>0.25</v>
          </cell>
          <cell r="H255">
            <v>0.25</v>
          </cell>
          <cell r="I255">
            <v>0.25</v>
          </cell>
          <cell r="J255">
            <v>0.25</v>
          </cell>
          <cell r="K255">
            <v>0.25</v>
          </cell>
          <cell r="L255">
            <v>0.25</v>
          </cell>
          <cell r="M255">
            <v>0.25</v>
          </cell>
          <cell r="N255">
            <v>0.25</v>
          </cell>
          <cell r="O255">
            <v>0.25</v>
          </cell>
          <cell r="P255">
            <v>0.25</v>
          </cell>
          <cell r="Q255">
            <v>0.25</v>
          </cell>
          <cell r="R255">
            <v>0.25</v>
          </cell>
          <cell r="S255">
            <v>0.25</v>
          </cell>
          <cell r="T255">
            <v>0.25</v>
          </cell>
        </row>
        <row r="256">
          <cell r="B256">
            <v>32</v>
          </cell>
          <cell r="C256" t="str">
            <v>SGP(黒)</v>
          </cell>
          <cell r="D256" t="str">
            <v>（蒸気・油）ねじ接合</v>
          </cell>
          <cell r="E256" t="str">
            <v>地中配管</v>
          </cell>
          <cell r="F256" t="str">
            <v>継手</v>
          </cell>
          <cell r="G256">
            <v>0.45</v>
          </cell>
          <cell r="H256">
            <v>0.45</v>
          </cell>
          <cell r="I256">
            <v>0.45</v>
          </cell>
          <cell r="J256">
            <v>0.45</v>
          </cell>
          <cell r="K256">
            <v>0.45</v>
          </cell>
          <cell r="L256">
            <v>0.45</v>
          </cell>
          <cell r="M256">
            <v>0.45</v>
          </cell>
          <cell r="N256">
            <v>0.45</v>
          </cell>
          <cell r="O256">
            <v>0.45</v>
          </cell>
          <cell r="P256">
            <v>0.45</v>
          </cell>
          <cell r="Q256">
            <v>0.45</v>
          </cell>
          <cell r="R256">
            <v>0.45</v>
          </cell>
          <cell r="S256">
            <v>0.45</v>
          </cell>
          <cell r="T256">
            <v>0.45</v>
          </cell>
        </row>
        <row r="257">
          <cell r="B257">
            <v>33</v>
          </cell>
          <cell r="C257" t="str">
            <v>SGP(黒)</v>
          </cell>
          <cell r="D257" t="str">
            <v>（蒸気・油）溶接接合</v>
          </cell>
          <cell r="E257" t="str">
            <v>地中配管</v>
          </cell>
          <cell r="F257" t="str">
            <v>継手</v>
          </cell>
          <cell r="G257">
            <v>0.3</v>
          </cell>
          <cell r="H257">
            <v>0.3</v>
          </cell>
          <cell r="I257">
            <v>0.3</v>
          </cell>
          <cell r="J257">
            <v>0.3</v>
          </cell>
          <cell r="K257">
            <v>0.3</v>
          </cell>
          <cell r="L257">
            <v>0.3</v>
          </cell>
          <cell r="M257">
            <v>0.3</v>
          </cell>
          <cell r="N257">
            <v>0.3</v>
          </cell>
          <cell r="O257">
            <v>0.3</v>
          </cell>
          <cell r="P257">
            <v>0.3</v>
          </cell>
          <cell r="Q257">
            <v>0.3</v>
          </cell>
          <cell r="R257">
            <v>0.3</v>
          </cell>
          <cell r="S257">
            <v>0.3</v>
          </cell>
          <cell r="T257">
            <v>0.3</v>
          </cell>
        </row>
        <row r="258">
          <cell r="B258">
            <v>35</v>
          </cell>
          <cell r="C258" t="str">
            <v>SGP-TA(WSP032)</v>
          </cell>
          <cell r="D258" t="str">
            <v>ねじ接合</v>
          </cell>
          <cell r="E258" t="str">
            <v>地中配管</v>
          </cell>
          <cell r="F258" t="str">
            <v>継手</v>
          </cell>
          <cell r="G258">
            <v>0.25</v>
          </cell>
          <cell r="H258">
            <v>0.25</v>
          </cell>
          <cell r="I258">
            <v>0.25</v>
          </cell>
          <cell r="J258">
            <v>0.25</v>
          </cell>
          <cell r="K258">
            <v>0.25</v>
          </cell>
          <cell r="L258">
            <v>0.25</v>
          </cell>
          <cell r="M258">
            <v>0.25</v>
          </cell>
          <cell r="N258">
            <v>0.25</v>
          </cell>
          <cell r="O258">
            <v>0.25</v>
          </cell>
          <cell r="P258">
            <v>0.25</v>
          </cell>
          <cell r="Q258">
            <v>0.25</v>
          </cell>
          <cell r="R258">
            <v>0.25</v>
          </cell>
          <cell r="S258">
            <v>0.25</v>
          </cell>
          <cell r="T258">
            <v>0.25</v>
          </cell>
        </row>
        <row r="259">
          <cell r="B259">
            <v>37</v>
          </cell>
          <cell r="C259" t="str">
            <v>HP</v>
          </cell>
          <cell r="D259" t="str">
            <v>（排水）</v>
          </cell>
          <cell r="E259" t="str">
            <v>地中配管</v>
          </cell>
          <cell r="F259" t="str">
            <v>継手</v>
          </cell>
        </row>
        <row r="260">
          <cell r="B260">
            <v>38</v>
          </cell>
          <cell r="C260" t="str">
            <v>ARFA管</v>
          </cell>
          <cell r="D260" t="str">
            <v>ねじ接合</v>
          </cell>
          <cell r="E260" t="str">
            <v>地中配管</v>
          </cell>
          <cell r="F260" t="str">
            <v>継手</v>
          </cell>
          <cell r="G260">
            <v>0.25</v>
          </cell>
          <cell r="H260">
            <v>0.25</v>
          </cell>
          <cell r="I260">
            <v>0.25</v>
          </cell>
          <cell r="J260">
            <v>0.25</v>
          </cell>
          <cell r="K260">
            <v>0.25</v>
          </cell>
          <cell r="L260">
            <v>0.25</v>
          </cell>
          <cell r="M260">
            <v>0.25</v>
          </cell>
          <cell r="N260">
            <v>0.25</v>
          </cell>
          <cell r="O260">
            <v>0.25</v>
          </cell>
          <cell r="P260">
            <v>0.25</v>
          </cell>
          <cell r="Q260">
            <v>0.25</v>
          </cell>
          <cell r="R260">
            <v>0.25</v>
          </cell>
          <cell r="S260">
            <v>0.25</v>
          </cell>
          <cell r="T260">
            <v>0.25</v>
          </cell>
        </row>
        <row r="263">
          <cell r="B263">
            <v>1</v>
          </cell>
          <cell r="C263" t="str">
            <v>SGP-PA</v>
          </cell>
          <cell r="D263" t="str">
            <v>（給水・冷却水）ねじ接合（管端防食継手）</v>
          </cell>
          <cell r="E263" t="str">
            <v>屋内一般配管</v>
          </cell>
          <cell r="F263" t="str">
            <v>接合材等</v>
          </cell>
          <cell r="G263">
            <v>0.05</v>
          </cell>
          <cell r="H263">
            <v>0.05</v>
          </cell>
          <cell r="I263">
            <v>0.05</v>
          </cell>
          <cell r="J263">
            <v>0.05</v>
          </cell>
          <cell r="K263">
            <v>0.05</v>
          </cell>
          <cell r="L263">
            <v>0.05</v>
          </cell>
          <cell r="M263">
            <v>0.05</v>
          </cell>
          <cell r="N263">
            <v>0.05</v>
          </cell>
          <cell r="O263">
            <v>0.05</v>
          </cell>
          <cell r="P263">
            <v>0.05</v>
          </cell>
          <cell r="Q263">
            <v>0.05</v>
          </cell>
          <cell r="R263">
            <v>0.05</v>
          </cell>
          <cell r="S263">
            <v>0.05</v>
          </cell>
          <cell r="T263">
            <v>0.05</v>
          </cell>
        </row>
        <row r="264">
          <cell r="B264">
            <v>2</v>
          </cell>
          <cell r="C264" t="str">
            <v>SGP-PB</v>
          </cell>
          <cell r="D264" t="str">
            <v>（給水・冷却水）ねじ接合（管端防食継手）</v>
          </cell>
          <cell r="E264" t="str">
            <v>屋内一般配管</v>
          </cell>
          <cell r="F264" t="str">
            <v>接合材等</v>
          </cell>
          <cell r="G264">
            <v>0.05</v>
          </cell>
          <cell r="H264">
            <v>0.05</v>
          </cell>
          <cell r="I264">
            <v>0.05</v>
          </cell>
          <cell r="J264">
            <v>0.05</v>
          </cell>
          <cell r="K264">
            <v>0.05</v>
          </cell>
          <cell r="L264">
            <v>0.05</v>
          </cell>
          <cell r="M264">
            <v>0.05</v>
          </cell>
          <cell r="N264">
            <v>0.05</v>
          </cell>
          <cell r="O264">
            <v>0.05</v>
          </cell>
          <cell r="P264">
            <v>0.05</v>
          </cell>
          <cell r="Q264">
            <v>0.05</v>
          </cell>
          <cell r="R264">
            <v>0.05</v>
          </cell>
          <cell r="S264">
            <v>0.05</v>
          </cell>
          <cell r="T264">
            <v>0.05</v>
          </cell>
        </row>
        <row r="265">
          <cell r="B265">
            <v>4</v>
          </cell>
          <cell r="C265" t="str">
            <v>SGP-FPA</v>
          </cell>
          <cell r="D265" t="str">
            <v>（給水・冷却水）フランジ接合</v>
          </cell>
          <cell r="E265" t="str">
            <v>屋内一般配管</v>
          </cell>
          <cell r="F265" t="str">
            <v>接合材等</v>
          </cell>
          <cell r="G265">
            <v>0.03</v>
          </cell>
          <cell r="H265">
            <v>0.03</v>
          </cell>
          <cell r="I265">
            <v>0.03</v>
          </cell>
          <cell r="J265">
            <v>0.03</v>
          </cell>
          <cell r="K265">
            <v>0.03</v>
          </cell>
          <cell r="L265">
            <v>0.03</v>
          </cell>
          <cell r="M265">
            <v>0.03</v>
          </cell>
          <cell r="N265">
            <v>0.03</v>
          </cell>
          <cell r="O265">
            <v>0.03</v>
          </cell>
          <cell r="P265">
            <v>0.03</v>
          </cell>
          <cell r="Q265">
            <v>0.03</v>
          </cell>
          <cell r="R265">
            <v>0.03</v>
          </cell>
          <cell r="S265">
            <v>0.03</v>
          </cell>
          <cell r="T265">
            <v>0.03</v>
          </cell>
        </row>
        <row r="266">
          <cell r="B266">
            <v>5</v>
          </cell>
          <cell r="C266" t="str">
            <v>SGP-FPB</v>
          </cell>
          <cell r="D266" t="str">
            <v>（給水・冷却水）フランジ接合</v>
          </cell>
          <cell r="E266" t="str">
            <v>屋内一般配管</v>
          </cell>
          <cell r="F266" t="str">
            <v>接合材等</v>
          </cell>
          <cell r="G266">
            <v>0.03</v>
          </cell>
          <cell r="H266">
            <v>0.03</v>
          </cell>
          <cell r="I266">
            <v>0.03</v>
          </cell>
          <cell r="J266">
            <v>0.03</v>
          </cell>
          <cell r="K266">
            <v>0.03</v>
          </cell>
          <cell r="L266">
            <v>0.03</v>
          </cell>
          <cell r="M266">
            <v>0.03</v>
          </cell>
          <cell r="N266">
            <v>0.03</v>
          </cell>
          <cell r="O266">
            <v>0.03</v>
          </cell>
          <cell r="P266">
            <v>0.03</v>
          </cell>
          <cell r="Q266">
            <v>0.03</v>
          </cell>
          <cell r="R266">
            <v>0.03</v>
          </cell>
          <cell r="S266">
            <v>0.03</v>
          </cell>
          <cell r="T266">
            <v>0.03</v>
          </cell>
        </row>
        <row r="267">
          <cell r="B267">
            <v>7</v>
          </cell>
          <cell r="C267" t="str">
            <v>SGP-VA</v>
          </cell>
          <cell r="D267" t="str">
            <v>（給水・冷却水）ねじ接合（管端防食継手）</v>
          </cell>
          <cell r="E267" t="str">
            <v>屋内一般配管</v>
          </cell>
          <cell r="F267" t="str">
            <v>接合材等</v>
          </cell>
          <cell r="G267">
            <v>0.05</v>
          </cell>
          <cell r="H267">
            <v>0.05</v>
          </cell>
          <cell r="I267">
            <v>0.05</v>
          </cell>
          <cell r="J267">
            <v>0.05</v>
          </cell>
          <cell r="K267">
            <v>0.05</v>
          </cell>
          <cell r="L267">
            <v>0.05</v>
          </cell>
          <cell r="M267">
            <v>0.05</v>
          </cell>
          <cell r="N267">
            <v>0.05</v>
          </cell>
          <cell r="O267">
            <v>0.05</v>
          </cell>
          <cell r="P267">
            <v>0.05</v>
          </cell>
          <cell r="Q267">
            <v>0.05</v>
          </cell>
          <cell r="R267">
            <v>0.05</v>
          </cell>
          <cell r="S267">
            <v>0.05</v>
          </cell>
          <cell r="T267">
            <v>0.05</v>
          </cell>
        </row>
        <row r="268">
          <cell r="B268">
            <v>8</v>
          </cell>
          <cell r="C268" t="str">
            <v>SGP-VB</v>
          </cell>
          <cell r="D268" t="str">
            <v>（給水・冷却水）ねじ接合（管端防食継手）</v>
          </cell>
          <cell r="E268" t="str">
            <v>屋内一般配管</v>
          </cell>
          <cell r="F268" t="str">
            <v>接合材等</v>
          </cell>
          <cell r="G268">
            <v>0.05</v>
          </cell>
          <cell r="H268">
            <v>0.05</v>
          </cell>
          <cell r="I268">
            <v>0.05</v>
          </cell>
          <cell r="J268">
            <v>0.05</v>
          </cell>
          <cell r="K268">
            <v>0.05</v>
          </cell>
          <cell r="L268">
            <v>0.05</v>
          </cell>
          <cell r="M268">
            <v>0.05</v>
          </cell>
          <cell r="N268">
            <v>0.05</v>
          </cell>
          <cell r="O268">
            <v>0.05</v>
          </cell>
          <cell r="P268">
            <v>0.05</v>
          </cell>
          <cell r="Q268">
            <v>0.05</v>
          </cell>
          <cell r="R268">
            <v>0.05</v>
          </cell>
          <cell r="S268">
            <v>0.05</v>
          </cell>
          <cell r="T268">
            <v>0.05</v>
          </cell>
        </row>
        <row r="269">
          <cell r="B269">
            <v>10</v>
          </cell>
          <cell r="C269" t="str">
            <v>SGP-FVA</v>
          </cell>
          <cell r="D269" t="str">
            <v>（給水・冷却水）フランジ接合</v>
          </cell>
          <cell r="E269" t="str">
            <v>屋内一般配管</v>
          </cell>
          <cell r="F269" t="str">
            <v>接合材等</v>
          </cell>
          <cell r="G269">
            <v>0.03</v>
          </cell>
          <cell r="H269">
            <v>0.03</v>
          </cell>
          <cell r="I269">
            <v>0.03</v>
          </cell>
          <cell r="J269">
            <v>0.03</v>
          </cell>
          <cell r="K269">
            <v>0.03</v>
          </cell>
          <cell r="L269">
            <v>0.03</v>
          </cell>
          <cell r="M269">
            <v>0.03</v>
          </cell>
          <cell r="N269">
            <v>0.03</v>
          </cell>
          <cell r="O269">
            <v>0.03</v>
          </cell>
          <cell r="P269">
            <v>0.03</v>
          </cell>
          <cell r="Q269">
            <v>0.03</v>
          </cell>
          <cell r="R269">
            <v>0.03</v>
          </cell>
          <cell r="S269">
            <v>0.03</v>
          </cell>
          <cell r="T269">
            <v>0.03</v>
          </cell>
        </row>
        <row r="270">
          <cell r="B270">
            <v>11</v>
          </cell>
          <cell r="C270" t="str">
            <v>SGP-FVB</v>
          </cell>
          <cell r="D270" t="str">
            <v>（給水・冷却水）フランジ接合</v>
          </cell>
          <cell r="E270" t="str">
            <v>屋内一般配管</v>
          </cell>
          <cell r="F270" t="str">
            <v>接合材等</v>
          </cell>
          <cell r="G270">
            <v>0.03</v>
          </cell>
          <cell r="H270">
            <v>0.03</v>
          </cell>
          <cell r="I270">
            <v>0.03</v>
          </cell>
          <cell r="J270">
            <v>0.03</v>
          </cell>
          <cell r="K270">
            <v>0.03</v>
          </cell>
          <cell r="L270">
            <v>0.03</v>
          </cell>
          <cell r="M270">
            <v>0.03</v>
          </cell>
          <cell r="N270">
            <v>0.03</v>
          </cell>
          <cell r="O270">
            <v>0.03</v>
          </cell>
          <cell r="P270">
            <v>0.03</v>
          </cell>
          <cell r="Q270">
            <v>0.03</v>
          </cell>
          <cell r="R270">
            <v>0.03</v>
          </cell>
          <cell r="S270">
            <v>0.03</v>
          </cell>
          <cell r="T270">
            <v>0.03</v>
          </cell>
        </row>
        <row r="271">
          <cell r="B271">
            <v>13</v>
          </cell>
          <cell r="C271" t="str">
            <v>SGP-HVA</v>
          </cell>
          <cell r="D271" t="str">
            <v>（給湯・冷温水）ねじ接合（管端防食継手）</v>
          </cell>
          <cell r="E271" t="str">
            <v>屋内一般配管</v>
          </cell>
          <cell r="F271" t="str">
            <v>接合材等</v>
          </cell>
          <cell r="G271">
            <v>0.05</v>
          </cell>
          <cell r="H271">
            <v>0.05</v>
          </cell>
          <cell r="I271">
            <v>0.05</v>
          </cell>
          <cell r="J271">
            <v>0.05</v>
          </cell>
          <cell r="K271">
            <v>0.05</v>
          </cell>
          <cell r="L271">
            <v>0.05</v>
          </cell>
          <cell r="M271">
            <v>0.05</v>
          </cell>
          <cell r="N271">
            <v>0.05</v>
          </cell>
          <cell r="O271">
            <v>0.05</v>
          </cell>
          <cell r="P271">
            <v>0.05</v>
          </cell>
          <cell r="Q271">
            <v>0.05</v>
          </cell>
          <cell r="R271">
            <v>0.05</v>
          </cell>
          <cell r="S271">
            <v>0.05</v>
          </cell>
          <cell r="T271">
            <v>0.05</v>
          </cell>
        </row>
        <row r="272">
          <cell r="B272">
            <v>14</v>
          </cell>
          <cell r="C272" t="str">
            <v>SGP-VA</v>
          </cell>
          <cell r="D272" t="str">
            <v>（冷却水）ハウジング型継手</v>
          </cell>
          <cell r="E272" t="str">
            <v>屋内一般配管</v>
          </cell>
          <cell r="F272" t="str">
            <v>接合材等</v>
          </cell>
        </row>
        <row r="273">
          <cell r="B273">
            <v>19</v>
          </cell>
          <cell r="C273" t="str">
            <v>STPG</v>
          </cell>
          <cell r="D273" t="str">
            <v>（冷温水）ねじ接合</v>
          </cell>
          <cell r="E273" t="str">
            <v>屋内一般配管</v>
          </cell>
          <cell r="F273" t="str">
            <v>接合材等</v>
          </cell>
          <cell r="G273">
            <v>0.05</v>
          </cell>
          <cell r="H273">
            <v>0.05</v>
          </cell>
          <cell r="I273">
            <v>0.05</v>
          </cell>
          <cell r="J273">
            <v>0.05</v>
          </cell>
          <cell r="K273">
            <v>0.05</v>
          </cell>
          <cell r="L273">
            <v>0.05</v>
          </cell>
          <cell r="M273">
            <v>0.05</v>
          </cell>
          <cell r="N273">
            <v>0.05</v>
          </cell>
          <cell r="O273">
            <v>0.05</v>
          </cell>
          <cell r="P273">
            <v>0.05</v>
          </cell>
          <cell r="Q273">
            <v>0.05</v>
          </cell>
          <cell r="R273">
            <v>0.05</v>
          </cell>
          <cell r="S273">
            <v>0.05</v>
          </cell>
          <cell r="T273">
            <v>0.05</v>
          </cell>
        </row>
        <row r="274">
          <cell r="B274">
            <v>20</v>
          </cell>
          <cell r="C274" t="str">
            <v>STPG</v>
          </cell>
          <cell r="D274" t="str">
            <v>（消火）ねじ接合</v>
          </cell>
          <cell r="E274" t="str">
            <v>屋内一般配管</v>
          </cell>
          <cell r="F274" t="str">
            <v>接合材等</v>
          </cell>
          <cell r="G274">
            <v>0.05</v>
          </cell>
          <cell r="H274">
            <v>0.05</v>
          </cell>
          <cell r="I274">
            <v>0.05</v>
          </cell>
          <cell r="J274">
            <v>0.05</v>
          </cell>
          <cell r="K274">
            <v>0.05</v>
          </cell>
          <cell r="L274">
            <v>0.05</v>
          </cell>
          <cell r="M274">
            <v>0.05</v>
          </cell>
          <cell r="N274">
            <v>0.05</v>
          </cell>
          <cell r="O274">
            <v>0.05</v>
          </cell>
          <cell r="P274">
            <v>0.05</v>
          </cell>
          <cell r="Q274">
            <v>0.05</v>
          </cell>
          <cell r="R274">
            <v>0.05</v>
          </cell>
          <cell r="S274">
            <v>0.05</v>
          </cell>
          <cell r="T274">
            <v>0.05</v>
          </cell>
        </row>
        <row r="275">
          <cell r="B275">
            <v>21</v>
          </cell>
          <cell r="C275" t="str">
            <v>STPG</v>
          </cell>
          <cell r="D275" t="str">
            <v>（冷却水）ねじ接合</v>
          </cell>
          <cell r="E275" t="str">
            <v>屋内一般配管</v>
          </cell>
          <cell r="F275" t="str">
            <v>接合材等</v>
          </cell>
          <cell r="G275">
            <v>0.05</v>
          </cell>
          <cell r="H275">
            <v>0.05</v>
          </cell>
          <cell r="I275">
            <v>0.05</v>
          </cell>
          <cell r="J275">
            <v>0.05</v>
          </cell>
          <cell r="K275">
            <v>0.05</v>
          </cell>
          <cell r="L275">
            <v>0.05</v>
          </cell>
          <cell r="M275">
            <v>0.05</v>
          </cell>
          <cell r="N275">
            <v>0.05</v>
          </cell>
          <cell r="O275">
            <v>0.05</v>
          </cell>
          <cell r="P275">
            <v>0.05</v>
          </cell>
          <cell r="Q275">
            <v>0.05</v>
          </cell>
          <cell r="R275">
            <v>0.05</v>
          </cell>
          <cell r="S275">
            <v>0.05</v>
          </cell>
          <cell r="T275">
            <v>0.05</v>
          </cell>
        </row>
        <row r="276">
          <cell r="B276">
            <v>22</v>
          </cell>
          <cell r="C276" t="str">
            <v>STPG(黒)</v>
          </cell>
          <cell r="D276" t="str">
            <v>（低圧蒸気用）ねじ接合</v>
          </cell>
          <cell r="E276" t="str">
            <v>屋内一般配管</v>
          </cell>
          <cell r="F276" t="str">
            <v>接合材等</v>
          </cell>
          <cell r="G276">
            <v>0.05</v>
          </cell>
          <cell r="H276">
            <v>0.05</v>
          </cell>
          <cell r="I276">
            <v>0.05</v>
          </cell>
          <cell r="J276">
            <v>0.05</v>
          </cell>
          <cell r="K276">
            <v>0.05</v>
          </cell>
          <cell r="L276">
            <v>0.05</v>
          </cell>
          <cell r="M276">
            <v>0.05</v>
          </cell>
          <cell r="N276">
            <v>0.05</v>
          </cell>
          <cell r="O276">
            <v>0.05</v>
          </cell>
          <cell r="P276">
            <v>0.05</v>
          </cell>
          <cell r="Q276">
            <v>0.05</v>
          </cell>
          <cell r="R276">
            <v>0.05</v>
          </cell>
          <cell r="S276">
            <v>0.05</v>
          </cell>
          <cell r="T276">
            <v>0.05</v>
          </cell>
        </row>
        <row r="277">
          <cell r="B277">
            <v>23</v>
          </cell>
          <cell r="C277" t="str">
            <v>STPG</v>
          </cell>
          <cell r="D277" t="str">
            <v>（消火・冷却水・冷温水）溶接接合</v>
          </cell>
          <cell r="E277" t="str">
            <v>屋内一般配管</v>
          </cell>
          <cell r="F277" t="str">
            <v>接合材等</v>
          </cell>
          <cell r="G277">
            <v>0.08</v>
          </cell>
          <cell r="H277">
            <v>0.08</v>
          </cell>
          <cell r="I277">
            <v>0.08</v>
          </cell>
          <cell r="J277">
            <v>0.08</v>
          </cell>
          <cell r="K277">
            <v>0.08</v>
          </cell>
          <cell r="L277">
            <v>0.08</v>
          </cell>
          <cell r="M277">
            <v>0.08</v>
          </cell>
          <cell r="N277">
            <v>0.08</v>
          </cell>
          <cell r="O277">
            <v>0.08</v>
          </cell>
          <cell r="P277">
            <v>0.08</v>
          </cell>
          <cell r="Q277">
            <v>0.08</v>
          </cell>
          <cell r="R277">
            <v>0.08</v>
          </cell>
          <cell r="S277">
            <v>0.08</v>
          </cell>
          <cell r="T277">
            <v>0.08</v>
          </cell>
        </row>
        <row r="278">
          <cell r="B278">
            <v>24</v>
          </cell>
          <cell r="C278" t="str">
            <v>STPG(黒)</v>
          </cell>
          <cell r="D278" t="str">
            <v>（蒸気給気管、蒸気還気用）溶接接合</v>
          </cell>
          <cell r="E278" t="str">
            <v>屋内一般配管</v>
          </cell>
          <cell r="F278" t="str">
            <v>接合材等</v>
          </cell>
          <cell r="G278">
            <v>0.08</v>
          </cell>
          <cell r="H278">
            <v>0.08</v>
          </cell>
          <cell r="I278">
            <v>0.08</v>
          </cell>
          <cell r="J278">
            <v>0.08</v>
          </cell>
          <cell r="K278">
            <v>0.08</v>
          </cell>
          <cell r="L278">
            <v>0.08</v>
          </cell>
          <cell r="M278">
            <v>0.08</v>
          </cell>
          <cell r="N278">
            <v>0.08</v>
          </cell>
          <cell r="O278">
            <v>0.08</v>
          </cell>
          <cell r="P278">
            <v>0.08</v>
          </cell>
          <cell r="Q278">
            <v>0.08</v>
          </cell>
          <cell r="R278">
            <v>0.08</v>
          </cell>
          <cell r="S278">
            <v>0.08</v>
          </cell>
          <cell r="T278">
            <v>0.08</v>
          </cell>
        </row>
        <row r="279">
          <cell r="B279">
            <v>25</v>
          </cell>
          <cell r="C279" t="str">
            <v>SGP(白)</v>
          </cell>
          <cell r="D279" t="str">
            <v>（排水）ねじ接合</v>
          </cell>
          <cell r="E279" t="str">
            <v>屋内一般配管</v>
          </cell>
          <cell r="F279" t="str">
            <v>接合材等</v>
          </cell>
          <cell r="G279">
            <v>0.05</v>
          </cell>
          <cell r="H279">
            <v>0.05</v>
          </cell>
          <cell r="I279">
            <v>0.05</v>
          </cell>
          <cell r="J279">
            <v>0.05</v>
          </cell>
          <cell r="K279">
            <v>0.05</v>
          </cell>
          <cell r="L279">
            <v>0.05</v>
          </cell>
          <cell r="M279">
            <v>0.05</v>
          </cell>
          <cell r="N279">
            <v>0.05</v>
          </cell>
          <cell r="O279">
            <v>0.05</v>
          </cell>
          <cell r="P279">
            <v>0.05</v>
          </cell>
          <cell r="Q279">
            <v>0.05</v>
          </cell>
          <cell r="R279">
            <v>0.05</v>
          </cell>
          <cell r="S279">
            <v>0.05</v>
          </cell>
          <cell r="T279">
            <v>0.05</v>
          </cell>
        </row>
        <row r="280">
          <cell r="B280">
            <v>26</v>
          </cell>
          <cell r="C280" t="str">
            <v>SGP(白)</v>
          </cell>
          <cell r="D280" t="str">
            <v>（冷温水）ねじ接合</v>
          </cell>
          <cell r="E280" t="str">
            <v>屋内一般配管</v>
          </cell>
          <cell r="F280" t="str">
            <v>接合材等</v>
          </cell>
          <cell r="G280">
            <v>0.05</v>
          </cell>
          <cell r="H280">
            <v>0.05</v>
          </cell>
          <cell r="I280">
            <v>0.05</v>
          </cell>
          <cell r="J280">
            <v>0.05</v>
          </cell>
          <cell r="K280">
            <v>0.05</v>
          </cell>
          <cell r="L280">
            <v>0.05</v>
          </cell>
          <cell r="M280">
            <v>0.05</v>
          </cell>
          <cell r="N280">
            <v>0.05</v>
          </cell>
          <cell r="O280">
            <v>0.05</v>
          </cell>
          <cell r="P280">
            <v>0.05</v>
          </cell>
          <cell r="Q280">
            <v>0.05</v>
          </cell>
          <cell r="R280">
            <v>0.05</v>
          </cell>
          <cell r="S280">
            <v>0.05</v>
          </cell>
          <cell r="T280">
            <v>0.05</v>
          </cell>
        </row>
        <row r="281">
          <cell r="B281">
            <v>27</v>
          </cell>
          <cell r="C281" t="str">
            <v>SGP(白)</v>
          </cell>
          <cell r="D281" t="str">
            <v>（通気・消火・給湯・プロパン）ねじ接合</v>
          </cell>
          <cell r="E281" t="str">
            <v>屋内一般配管</v>
          </cell>
          <cell r="F281" t="str">
            <v>接合材等</v>
          </cell>
          <cell r="G281">
            <v>0.05</v>
          </cell>
          <cell r="H281">
            <v>0.05</v>
          </cell>
          <cell r="I281">
            <v>0.05</v>
          </cell>
          <cell r="J281">
            <v>0.05</v>
          </cell>
          <cell r="K281">
            <v>0.05</v>
          </cell>
          <cell r="L281">
            <v>0.05</v>
          </cell>
          <cell r="M281">
            <v>0.05</v>
          </cell>
          <cell r="N281">
            <v>0.05</v>
          </cell>
          <cell r="O281">
            <v>0.05</v>
          </cell>
          <cell r="P281">
            <v>0.05</v>
          </cell>
          <cell r="Q281">
            <v>0.05</v>
          </cell>
          <cell r="R281">
            <v>0.05</v>
          </cell>
          <cell r="S281">
            <v>0.05</v>
          </cell>
          <cell r="T281">
            <v>0.05</v>
          </cell>
        </row>
        <row r="282">
          <cell r="B282">
            <v>28</v>
          </cell>
          <cell r="C282" t="str">
            <v>SGP(白)</v>
          </cell>
          <cell r="D282" t="str">
            <v>（冷却水）ねじ接合</v>
          </cell>
          <cell r="E282" t="str">
            <v>屋内一般配管</v>
          </cell>
          <cell r="F282" t="str">
            <v>接合材等</v>
          </cell>
          <cell r="G282">
            <v>0.05</v>
          </cell>
          <cell r="H282">
            <v>0.05</v>
          </cell>
          <cell r="I282">
            <v>0.05</v>
          </cell>
          <cell r="J282">
            <v>0.05</v>
          </cell>
          <cell r="K282">
            <v>0.05</v>
          </cell>
          <cell r="L282">
            <v>0.05</v>
          </cell>
          <cell r="M282">
            <v>0.05</v>
          </cell>
          <cell r="N282">
            <v>0.05</v>
          </cell>
          <cell r="O282">
            <v>0.05</v>
          </cell>
          <cell r="P282">
            <v>0.05</v>
          </cell>
          <cell r="Q282">
            <v>0.05</v>
          </cell>
          <cell r="R282">
            <v>0.05</v>
          </cell>
          <cell r="S282">
            <v>0.05</v>
          </cell>
          <cell r="T282">
            <v>0.05</v>
          </cell>
        </row>
        <row r="283">
          <cell r="B283">
            <v>29</v>
          </cell>
          <cell r="C283" t="str">
            <v>SGP(白)</v>
          </cell>
          <cell r="D283" t="str">
            <v>（通気・消火・給湯・プロパン・冷却水・冷温水）溶接接合</v>
          </cell>
          <cell r="E283" t="str">
            <v>屋内一般配管</v>
          </cell>
          <cell r="F283" t="str">
            <v>接合材等</v>
          </cell>
          <cell r="G283">
            <v>0.08</v>
          </cell>
          <cell r="H283">
            <v>0.08</v>
          </cell>
          <cell r="I283">
            <v>0.08</v>
          </cell>
          <cell r="J283">
            <v>0.08</v>
          </cell>
          <cell r="K283">
            <v>0.08</v>
          </cell>
          <cell r="L283">
            <v>0.08</v>
          </cell>
          <cell r="M283">
            <v>0.08</v>
          </cell>
          <cell r="N283">
            <v>0.08</v>
          </cell>
          <cell r="O283">
            <v>0.08</v>
          </cell>
          <cell r="P283">
            <v>0.08</v>
          </cell>
          <cell r="Q283">
            <v>0.08</v>
          </cell>
          <cell r="R283">
            <v>0.08</v>
          </cell>
          <cell r="S283">
            <v>0.08</v>
          </cell>
          <cell r="T283">
            <v>0.08</v>
          </cell>
        </row>
        <row r="284">
          <cell r="B284">
            <v>30</v>
          </cell>
          <cell r="C284" t="str">
            <v>SGP(白)</v>
          </cell>
          <cell r="D284" t="str">
            <v>（冷却水）ハウジング型管継手</v>
          </cell>
          <cell r="E284" t="str">
            <v>屋内一般配管</v>
          </cell>
          <cell r="F284" t="str">
            <v>接合材等</v>
          </cell>
        </row>
        <row r="285">
          <cell r="B285">
            <v>31</v>
          </cell>
          <cell r="C285" t="str">
            <v>SGP(白)</v>
          </cell>
          <cell r="D285" t="str">
            <v>（冷温水・消火）ハウジング型管継手</v>
          </cell>
          <cell r="E285" t="str">
            <v>屋内一般配管</v>
          </cell>
          <cell r="F285" t="str">
            <v>接合材等</v>
          </cell>
        </row>
        <row r="286">
          <cell r="B286">
            <v>32</v>
          </cell>
          <cell r="C286" t="str">
            <v>SGP(黒)</v>
          </cell>
          <cell r="D286" t="str">
            <v>（蒸気・油）ねじ接合</v>
          </cell>
          <cell r="E286" t="str">
            <v>屋内一般配管</v>
          </cell>
          <cell r="F286" t="str">
            <v>接合材等</v>
          </cell>
          <cell r="G286">
            <v>0.05</v>
          </cell>
          <cell r="H286">
            <v>0.05</v>
          </cell>
          <cell r="I286">
            <v>0.05</v>
          </cell>
          <cell r="J286">
            <v>0.05</v>
          </cell>
          <cell r="K286">
            <v>0.05</v>
          </cell>
          <cell r="L286">
            <v>0.05</v>
          </cell>
          <cell r="M286">
            <v>0.05</v>
          </cell>
          <cell r="N286">
            <v>0.05</v>
          </cell>
          <cell r="O286">
            <v>0.05</v>
          </cell>
          <cell r="P286">
            <v>0.05</v>
          </cell>
          <cell r="Q286">
            <v>0.05</v>
          </cell>
          <cell r="R286">
            <v>0.05</v>
          </cell>
          <cell r="S286">
            <v>0.05</v>
          </cell>
          <cell r="T286">
            <v>0.05</v>
          </cell>
        </row>
        <row r="287">
          <cell r="B287">
            <v>33</v>
          </cell>
          <cell r="C287" t="str">
            <v>SGP(黒)</v>
          </cell>
          <cell r="D287" t="str">
            <v>（蒸気・油）溶接接合</v>
          </cell>
          <cell r="E287" t="str">
            <v>屋内一般配管</v>
          </cell>
          <cell r="F287" t="str">
            <v>接合材等</v>
          </cell>
          <cell r="G287">
            <v>0.08</v>
          </cell>
          <cell r="H287">
            <v>0.08</v>
          </cell>
          <cell r="I287">
            <v>0.08</v>
          </cell>
          <cell r="J287">
            <v>0.08</v>
          </cell>
          <cell r="K287">
            <v>0.08</v>
          </cell>
          <cell r="L287">
            <v>0.08</v>
          </cell>
          <cell r="M287">
            <v>0.08</v>
          </cell>
          <cell r="N287">
            <v>0.08</v>
          </cell>
          <cell r="O287">
            <v>0.08</v>
          </cell>
          <cell r="P287">
            <v>0.08</v>
          </cell>
          <cell r="Q287">
            <v>0.08</v>
          </cell>
          <cell r="R287">
            <v>0.08</v>
          </cell>
          <cell r="S287">
            <v>0.08</v>
          </cell>
          <cell r="T287">
            <v>0.08</v>
          </cell>
        </row>
        <row r="288">
          <cell r="B288">
            <v>34</v>
          </cell>
          <cell r="C288" t="str">
            <v>D-VA(WSP042)</v>
          </cell>
          <cell r="D288" t="str">
            <v>MD継手</v>
          </cell>
          <cell r="E288" t="str">
            <v>屋内一般配管</v>
          </cell>
          <cell r="F288" t="str">
            <v>接合材等</v>
          </cell>
        </row>
        <row r="289">
          <cell r="B289">
            <v>35</v>
          </cell>
          <cell r="C289" t="str">
            <v>SGP-TA(WSP032)</v>
          </cell>
          <cell r="D289" t="str">
            <v>ねじ接合</v>
          </cell>
          <cell r="E289" t="str">
            <v>屋内一般配管</v>
          </cell>
          <cell r="F289" t="str">
            <v>接合材等</v>
          </cell>
          <cell r="G289">
            <v>0.05</v>
          </cell>
          <cell r="H289">
            <v>0.05</v>
          </cell>
          <cell r="I289">
            <v>0.05</v>
          </cell>
          <cell r="J289">
            <v>0.05</v>
          </cell>
          <cell r="K289">
            <v>0.05</v>
          </cell>
          <cell r="L289">
            <v>0.05</v>
          </cell>
          <cell r="M289">
            <v>0.05</v>
          </cell>
          <cell r="N289">
            <v>0.05</v>
          </cell>
          <cell r="O289">
            <v>0.05</v>
          </cell>
          <cell r="P289">
            <v>0.05</v>
          </cell>
          <cell r="Q289">
            <v>0.05</v>
          </cell>
          <cell r="R289">
            <v>0.05</v>
          </cell>
          <cell r="S289">
            <v>0.05</v>
          </cell>
          <cell r="T289">
            <v>0.05</v>
          </cell>
        </row>
        <row r="290">
          <cell r="B290">
            <v>36</v>
          </cell>
          <cell r="C290" t="str">
            <v>SGP-TA(WSP032)</v>
          </cell>
          <cell r="D290" t="str">
            <v>MD継手</v>
          </cell>
          <cell r="E290" t="str">
            <v>屋内一般配管</v>
          </cell>
          <cell r="F290" t="str">
            <v>接合材等</v>
          </cell>
        </row>
        <row r="291">
          <cell r="B291">
            <v>38</v>
          </cell>
          <cell r="C291" t="str">
            <v>ARFA管</v>
          </cell>
          <cell r="D291" t="str">
            <v>ねじ接合</v>
          </cell>
          <cell r="E291" t="str">
            <v>屋内一般配管</v>
          </cell>
          <cell r="F291" t="str">
            <v>接合材等</v>
          </cell>
          <cell r="G291">
            <v>0.05</v>
          </cell>
          <cell r="H291">
            <v>0.05</v>
          </cell>
          <cell r="I291">
            <v>0.05</v>
          </cell>
          <cell r="J291">
            <v>0.05</v>
          </cell>
          <cell r="K291">
            <v>0.05</v>
          </cell>
          <cell r="L291">
            <v>0.05</v>
          </cell>
          <cell r="M291">
            <v>0.05</v>
          </cell>
          <cell r="N291">
            <v>0.05</v>
          </cell>
          <cell r="O291">
            <v>0.05</v>
          </cell>
          <cell r="P291">
            <v>0.05</v>
          </cell>
          <cell r="Q291">
            <v>0.05</v>
          </cell>
          <cell r="R291">
            <v>0.05</v>
          </cell>
          <cell r="S291">
            <v>0.05</v>
          </cell>
          <cell r="T291">
            <v>0.05</v>
          </cell>
        </row>
        <row r="292">
          <cell r="B292">
            <v>39</v>
          </cell>
          <cell r="C292" t="str">
            <v>ARFA管</v>
          </cell>
          <cell r="D292" t="str">
            <v>MD継手</v>
          </cell>
          <cell r="E292" t="str">
            <v>屋内一般配管</v>
          </cell>
          <cell r="F292" t="str">
            <v>接合材等</v>
          </cell>
        </row>
        <row r="293">
          <cell r="B293">
            <v>40</v>
          </cell>
          <cell r="C293" t="str">
            <v>CUP</v>
          </cell>
          <cell r="D293" t="str">
            <v>（給湯・給水）</v>
          </cell>
          <cell r="E293" t="str">
            <v>屋内一般配管</v>
          </cell>
          <cell r="F293" t="str">
            <v>接合材等</v>
          </cell>
          <cell r="G293">
            <v>0.1</v>
          </cell>
          <cell r="H293">
            <v>0.1</v>
          </cell>
          <cell r="I293">
            <v>0.1</v>
          </cell>
          <cell r="J293">
            <v>0.1</v>
          </cell>
          <cell r="K293">
            <v>0.1</v>
          </cell>
          <cell r="L293">
            <v>0.1</v>
          </cell>
          <cell r="M293">
            <v>0.1</v>
          </cell>
          <cell r="N293">
            <v>0.1</v>
          </cell>
          <cell r="O293">
            <v>0.1</v>
          </cell>
          <cell r="P293">
            <v>0.1</v>
          </cell>
          <cell r="Q293">
            <v>0.1</v>
          </cell>
          <cell r="R293">
            <v>0.1</v>
          </cell>
          <cell r="S293">
            <v>0.1</v>
          </cell>
          <cell r="T293">
            <v>0.1</v>
          </cell>
        </row>
        <row r="296">
          <cell r="B296">
            <v>1</v>
          </cell>
          <cell r="C296" t="str">
            <v>SGP-PA</v>
          </cell>
          <cell r="D296" t="str">
            <v>（給水・冷却水）ねじ接合（管端防食継手）</v>
          </cell>
          <cell r="E296" t="str">
            <v>機械室・便所配管</v>
          </cell>
          <cell r="F296" t="str">
            <v>接合材等</v>
          </cell>
          <cell r="G296">
            <v>0.05</v>
          </cell>
          <cell r="H296">
            <v>0.05</v>
          </cell>
          <cell r="I296">
            <v>0.05</v>
          </cell>
          <cell r="J296">
            <v>0.05</v>
          </cell>
          <cell r="K296">
            <v>0.05</v>
          </cell>
          <cell r="L296">
            <v>0.05</v>
          </cell>
          <cell r="M296">
            <v>0.05</v>
          </cell>
          <cell r="N296">
            <v>0.05</v>
          </cell>
          <cell r="O296">
            <v>0.05</v>
          </cell>
          <cell r="P296">
            <v>0.05</v>
          </cell>
          <cell r="Q296">
            <v>0.05</v>
          </cell>
          <cell r="R296">
            <v>0.05</v>
          </cell>
          <cell r="S296">
            <v>0.05</v>
          </cell>
          <cell r="T296">
            <v>0.05</v>
          </cell>
        </row>
        <row r="297">
          <cell r="B297">
            <v>2</v>
          </cell>
          <cell r="C297" t="str">
            <v>SGP-PB</v>
          </cell>
          <cell r="D297" t="str">
            <v>（給水・冷却水）ねじ接合（管端防食継手）</v>
          </cell>
          <cell r="E297" t="str">
            <v>機械室・便所配管</v>
          </cell>
          <cell r="F297" t="str">
            <v>接合材等</v>
          </cell>
          <cell r="G297">
            <v>0.05</v>
          </cell>
          <cell r="H297">
            <v>0.05</v>
          </cell>
          <cell r="I297">
            <v>0.05</v>
          </cell>
          <cell r="J297">
            <v>0.05</v>
          </cell>
          <cell r="K297">
            <v>0.05</v>
          </cell>
          <cell r="L297">
            <v>0.05</v>
          </cell>
          <cell r="M297">
            <v>0.05</v>
          </cell>
          <cell r="N297">
            <v>0.05</v>
          </cell>
          <cell r="O297">
            <v>0.05</v>
          </cell>
          <cell r="P297">
            <v>0.05</v>
          </cell>
          <cell r="Q297">
            <v>0.05</v>
          </cell>
          <cell r="R297">
            <v>0.05</v>
          </cell>
          <cell r="S297">
            <v>0.05</v>
          </cell>
          <cell r="T297">
            <v>0.05</v>
          </cell>
        </row>
        <row r="298">
          <cell r="B298">
            <v>4</v>
          </cell>
          <cell r="C298" t="str">
            <v>SGP-FPA</v>
          </cell>
          <cell r="D298" t="str">
            <v>（給水・冷却水）フランジ接合</v>
          </cell>
          <cell r="E298" t="str">
            <v>機械室・便所配管</v>
          </cell>
          <cell r="F298" t="str">
            <v>接合材等</v>
          </cell>
          <cell r="G298">
            <v>0.03</v>
          </cell>
          <cell r="H298">
            <v>0.03</v>
          </cell>
          <cell r="I298">
            <v>0.03</v>
          </cell>
          <cell r="J298">
            <v>0.03</v>
          </cell>
          <cell r="K298">
            <v>0.03</v>
          </cell>
          <cell r="L298">
            <v>0.03</v>
          </cell>
          <cell r="M298">
            <v>0.03</v>
          </cell>
          <cell r="N298">
            <v>0.03</v>
          </cell>
          <cell r="O298">
            <v>0.03</v>
          </cell>
          <cell r="P298">
            <v>0.03</v>
          </cell>
          <cell r="Q298">
            <v>0.03</v>
          </cell>
          <cell r="R298">
            <v>0.03</v>
          </cell>
          <cell r="S298">
            <v>0.03</v>
          </cell>
          <cell r="T298">
            <v>0.03</v>
          </cell>
        </row>
        <row r="299">
          <cell r="B299">
            <v>5</v>
          </cell>
          <cell r="C299" t="str">
            <v>SGP-FPB</v>
          </cell>
          <cell r="D299" t="str">
            <v>（給水・冷却水）フランジ接合</v>
          </cell>
          <cell r="E299" t="str">
            <v>機械室・便所配管</v>
          </cell>
          <cell r="F299" t="str">
            <v>接合材等</v>
          </cell>
          <cell r="G299">
            <v>0.03</v>
          </cell>
          <cell r="H299">
            <v>0.03</v>
          </cell>
          <cell r="I299">
            <v>0.03</v>
          </cell>
          <cell r="J299">
            <v>0.03</v>
          </cell>
          <cell r="K299">
            <v>0.03</v>
          </cell>
          <cell r="L299">
            <v>0.03</v>
          </cell>
          <cell r="M299">
            <v>0.03</v>
          </cell>
          <cell r="N299">
            <v>0.03</v>
          </cell>
          <cell r="O299">
            <v>0.03</v>
          </cell>
          <cell r="P299">
            <v>0.03</v>
          </cell>
          <cell r="Q299">
            <v>0.03</v>
          </cell>
          <cell r="R299">
            <v>0.03</v>
          </cell>
          <cell r="S299">
            <v>0.03</v>
          </cell>
          <cell r="T299">
            <v>0.03</v>
          </cell>
        </row>
        <row r="300">
          <cell r="B300">
            <v>7</v>
          </cell>
          <cell r="C300" t="str">
            <v>SGP-VA</v>
          </cell>
          <cell r="D300" t="str">
            <v>（給水・冷却水）ねじ接合（管端防食継手）</v>
          </cell>
          <cell r="E300" t="str">
            <v>機械室・便所配管</v>
          </cell>
          <cell r="F300" t="str">
            <v>接合材等</v>
          </cell>
          <cell r="G300">
            <v>0.05</v>
          </cell>
          <cell r="H300">
            <v>0.05</v>
          </cell>
          <cell r="I300">
            <v>0.05</v>
          </cell>
          <cell r="J300">
            <v>0.05</v>
          </cell>
          <cell r="K300">
            <v>0.05</v>
          </cell>
          <cell r="L300">
            <v>0.05</v>
          </cell>
          <cell r="M300">
            <v>0.05</v>
          </cell>
          <cell r="N300">
            <v>0.05</v>
          </cell>
          <cell r="O300">
            <v>0.05</v>
          </cell>
          <cell r="P300">
            <v>0.05</v>
          </cell>
          <cell r="Q300">
            <v>0.05</v>
          </cell>
          <cell r="R300">
            <v>0.05</v>
          </cell>
          <cell r="S300">
            <v>0.05</v>
          </cell>
          <cell r="T300">
            <v>0.05</v>
          </cell>
        </row>
        <row r="301">
          <cell r="B301">
            <v>8</v>
          </cell>
          <cell r="C301" t="str">
            <v>SGP-VB</v>
          </cell>
          <cell r="D301" t="str">
            <v>（給水・冷却水）ねじ接合（管端防食継手）</v>
          </cell>
          <cell r="E301" t="str">
            <v>機械室・便所配管</v>
          </cell>
          <cell r="F301" t="str">
            <v>接合材等</v>
          </cell>
          <cell r="G301">
            <v>0.05</v>
          </cell>
          <cell r="H301">
            <v>0.05</v>
          </cell>
          <cell r="I301">
            <v>0.05</v>
          </cell>
          <cell r="J301">
            <v>0.05</v>
          </cell>
          <cell r="K301">
            <v>0.05</v>
          </cell>
          <cell r="L301">
            <v>0.05</v>
          </cell>
          <cell r="M301">
            <v>0.05</v>
          </cell>
          <cell r="N301">
            <v>0.05</v>
          </cell>
          <cell r="O301">
            <v>0.05</v>
          </cell>
          <cell r="P301">
            <v>0.05</v>
          </cell>
          <cell r="Q301">
            <v>0.05</v>
          </cell>
          <cell r="R301">
            <v>0.05</v>
          </cell>
          <cell r="S301">
            <v>0.05</v>
          </cell>
          <cell r="T301">
            <v>0.05</v>
          </cell>
        </row>
        <row r="302">
          <cell r="B302">
            <v>10</v>
          </cell>
          <cell r="C302" t="str">
            <v>SGP-FVA</v>
          </cell>
          <cell r="D302" t="str">
            <v>（給水・冷却水）フランジ接合</v>
          </cell>
          <cell r="E302" t="str">
            <v>機械室・便所配管</v>
          </cell>
          <cell r="F302" t="str">
            <v>接合材等</v>
          </cell>
          <cell r="G302">
            <v>0.03</v>
          </cell>
          <cell r="H302">
            <v>0.03</v>
          </cell>
          <cell r="I302">
            <v>0.03</v>
          </cell>
          <cell r="J302">
            <v>0.03</v>
          </cell>
          <cell r="K302">
            <v>0.03</v>
          </cell>
          <cell r="L302">
            <v>0.03</v>
          </cell>
          <cell r="M302">
            <v>0.03</v>
          </cell>
          <cell r="N302">
            <v>0.03</v>
          </cell>
          <cell r="O302">
            <v>0.03</v>
          </cell>
          <cell r="P302">
            <v>0.03</v>
          </cell>
          <cell r="Q302">
            <v>0.03</v>
          </cell>
          <cell r="R302">
            <v>0.03</v>
          </cell>
          <cell r="S302">
            <v>0.03</v>
          </cell>
          <cell r="T302">
            <v>0.03</v>
          </cell>
        </row>
        <row r="303">
          <cell r="B303">
            <v>11</v>
          </cell>
          <cell r="C303" t="str">
            <v>SGP-FVB</v>
          </cell>
          <cell r="D303" t="str">
            <v>（給水・冷却水）フランジ接合</v>
          </cell>
          <cell r="E303" t="str">
            <v>機械室・便所配管</v>
          </cell>
          <cell r="F303" t="str">
            <v>接合材等</v>
          </cell>
          <cell r="G303">
            <v>0.03</v>
          </cell>
          <cell r="H303">
            <v>0.03</v>
          </cell>
          <cell r="I303">
            <v>0.03</v>
          </cell>
          <cell r="J303">
            <v>0.03</v>
          </cell>
          <cell r="K303">
            <v>0.03</v>
          </cell>
          <cell r="L303">
            <v>0.03</v>
          </cell>
          <cell r="M303">
            <v>0.03</v>
          </cell>
          <cell r="N303">
            <v>0.03</v>
          </cell>
          <cell r="O303">
            <v>0.03</v>
          </cell>
          <cell r="P303">
            <v>0.03</v>
          </cell>
          <cell r="Q303">
            <v>0.03</v>
          </cell>
          <cell r="R303">
            <v>0.03</v>
          </cell>
          <cell r="S303">
            <v>0.03</v>
          </cell>
          <cell r="T303">
            <v>0.03</v>
          </cell>
        </row>
        <row r="304">
          <cell r="B304">
            <v>13</v>
          </cell>
          <cell r="C304" t="str">
            <v>SGP-HVA</v>
          </cell>
          <cell r="D304" t="str">
            <v>（給湯・冷温水）ねじ接合（管端防食継手）</v>
          </cell>
          <cell r="E304" t="str">
            <v>機械室・便所配管</v>
          </cell>
          <cell r="F304" t="str">
            <v>接合材等</v>
          </cell>
          <cell r="G304">
            <v>0.05</v>
          </cell>
          <cell r="H304">
            <v>0.05</v>
          </cell>
          <cell r="I304">
            <v>0.05</v>
          </cell>
          <cell r="J304">
            <v>0.05</v>
          </cell>
          <cell r="K304">
            <v>0.05</v>
          </cell>
          <cell r="L304">
            <v>0.05</v>
          </cell>
          <cell r="M304">
            <v>0.05</v>
          </cell>
          <cell r="N304">
            <v>0.05</v>
          </cell>
          <cell r="O304">
            <v>0.05</v>
          </cell>
          <cell r="P304">
            <v>0.05</v>
          </cell>
          <cell r="Q304">
            <v>0.05</v>
          </cell>
          <cell r="R304">
            <v>0.05</v>
          </cell>
          <cell r="S304">
            <v>0.05</v>
          </cell>
          <cell r="T304">
            <v>0.05</v>
          </cell>
        </row>
        <row r="305">
          <cell r="B305">
            <v>14</v>
          </cell>
          <cell r="C305" t="str">
            <v>SGP-VA</v>
          </cell>
          <cell r="D305" t="str">
            <v>（冷却水）ハウジング型継手</v>
          </cell>
          <cell r="E305" t="str">
            <v>機械室・便所配管</v>
          </cell>
          <cell r="F305" t="str">
            <v>接合材等</v>
          </cell>
        </row>
        <row r="306">
          <cell r="B306">
            <v>19</v>
          </cell>
          <cell r="C306" t="str">
            <v>STPG</v>
          </cell>
          <cell r="D306" t="str">
            <v>（冷温水）ねじ接合</v>
          </cell>
          <cell r="E306" t="str">
            <v>機械室・便所配管</v>
          </cell>
          <cell r="F306" t="str">
            <v>接合材等</v>
          </cell>
          <cell r="G306">
            <v>0.05</v>
          </cell>
          <cell r="H306">
            <v>0.05</v>
          </cell>
          <cell r="I306">
            <v>0.05</v>
          </cell>
          <cell r="J306">
            <v>0.05</v>
          </cell>
          <cell r="K306">
            <v>0.05</v>
          </cell>
          <cell r="L306">
            <v>0.05</v>
          </cell>
          <cell r="M306">
            <v>0.05</v>
          </cell>
          <cell r="N306">
            <v>0.05</v>
          </cell>
          <cell r="O306">
            <v>0.05</v>
          </cell>
          <cell r="P306">
            <v>0.05</v>
          </cell>
          <cell r="Q306">
            <v>0.05</v>
          </cell>
          <cell r="R306">
            <v>0.05</v>
          </cell>
          <cell r="S306">
            <v>0.05</v>
          </cell>
          <cell r="T306">
            <v>0.05</v>
          </cell>
        </row>
        <row r="307">
          <cell r="B307">
            <v>20</v>
          </cell>
          <cell r="C307" t="str">
            <v>STPG</v>
          </cell>
          <cell r="D307" t="str">
            <v>（消火）ねじ接合</v>
          </cell>
          <cell r="E307" t="str">
            <v>機械室・便所配管</v>
          </cell>
          <cell r="F307" t="str">
            <v>接合材等</v>
          </cell>
          <cell r="G307">
            <v>0.05</v>
          </cell>
          <cell r="H307">
            <v>0.05</v>
          </cell>
          <cell r="I307">
            <v>0.05</v>
          </cell>
          <cell r="J307">
            <v>0.05</v>
          </cell>
          <cell r="K307">
            <v>0.05</v>
          </cell>
          <cell r="L307">
            <v>0.05</v>
          </cell>
          <cell r="M307">
            <v>0.05</v>
          </cell>
          <cell r="N307">
            <v>0.05</v>
          </cell>
          <cell r="O307">
            <v>0.05</v>
          </cell>
          <cell r="P307">
            <v>0.05</v>
          </cell>
          <cell r="Q307">
            <v>0.05</v>
          </cell>
          <cell r="R307">
            <v>0.05</v>
          </cell>
          <cell r="S307">
            <v>0.05</v>
          </cell>
          <cell r="T307">
            <v>0.05</v>
          </cell>
        </row>
        <row r="308">
          <cell r="B308">
            <v>21</v>
          </cell>
          <cell r="C308" t="str">
            <v>STPG</v>
          </cell>
          <cell r="D308" t="str">
            <v>（冷却水）ねじ接合</v>
          </cell>
          <cell r="E308" t="str">
            <v>機械室・便所配管</v>
          </cell>
          <cell r="F308" t="str">
            <v>接合材等</v>
          </cell>
          <cell r="G308">
            <v>0.05</v>
          </cell>
          <cell r="H308">
            <v>0.05</v>
          </cell>
          <cell r="I308">
            <v>0.05</v>
          </cell>
          <cell r="J308">
            <v>0.05</v>
          </cell>
          <cell r="K308">
            <v>0.05</v>
          </cell>
          <cell r="L308">
            <v>0.05</v>
          </cell>
          <cell r="M308">
            <v>0.05</v>
          </cell>
          <cell r="N308">
            <v>0.05</v>
          </cell>
          <cell r="O308">
            <v>0.05</v>
          </cell>
          <cell r="P308">
            <v>0.05</v>
          </cell>
          <cell r="Q308">
            <v>0.05</v>
          </cell>
          <cell r="R308">
            <v>0.05</v>
          </cell>
          <cell r="S308">
            <v>0.05</v>
          </cell>
          <cell r="T308">
            <v>0.05</v>
          </cell>
        </row>
        <row r="309">
          <cell r="B309">
            <v>22</v>
          </cell>
          <cell r="C309" t="str">
            <v>STPG(黒)</v>
          </cell>
          <cell r="D309" t="str">
            <v>（低圧蒸気用）ねじ接合</v>
          </cell>
          <cell r="E309" t="str">
            <v>機械室・便所配管</v>
          </cell>
          <cell r="F309" t="str">
            <v>接合材等</v>
          </cell>
          <cell r="G309">
            <v>0.05</v>
          </cell>
          <cell r="H309">
            <v>0.05</v>
          </cell>
          <cell r="I309">
            <v>0.05</v>
          </cell>
          <cell r="J309">
            <v>0.05</v>
          </cell>
          <cell r="K309">
            <v>0.05</v>
          </cell>
          <cell r="L309">
            <v>0.05</v>
          </cell>
          <cell r="M309">
            <v>0.05</v>
          </cell>
          <cell r="N309">
            <v>0.05</v>
          </cell>
          <cell r="O309">
            <v>0.05</v>
          </cell>
          <cell r="P309">
            <v>0.05</v>
          </cell>
          <cell r="Q309">
            <v>0.05</v>
          </cell>
          <cell r="R309">
            <v>0.05</v>
          </cell>
          <cell r="S309">
            <v>0.05</v>
          </cell>
          <cell r="T309">
            <v>0.05</v>
          </cell>
        </row>
        <row r="310">
          <cell r="B310">
            <v>23</v>
          </cell>
          <cell r="C310" t="str">
            <v>STPG</v>
          </cell>
          <cell r="D310" t="str">
            <v>（消火・冷却水・冷温水）溶接接合</v>
          </cell>
          <cell r="E310" t="str">
            <v>機械室・便所配管</v>
          </cell>
          <cell r="F310" t="str">
            <v>接合材等</v>
          </cell>
          <cell r="G310">
            <v>0.08</v>
          </cell>
          <cell r="H310">
            <v>0.08</v>
          </cell>
          <cell r="I310">
            <v>0.08</v>
          </cell>
          <cell r="J310">
            <v>0.08</v>
          </cell>
          <cell r="K310">
            <v>0.08</v>
          </cell>
          <cell r="L310">
            <v>0.08</v>
          </cell>
          <cell r="M310">
            <v>0.08</v>
          </cell>
          <cell r="N310">
            <v>0.08</v>
          </cell>
          <cell r="O310">
            <v>0.08</v>
          </cell>
          <cell r="P310">
            <v>0.08</v>
          </cell>
          <cell r="Q310">
            <v>0.08</v>
          </cell>
          <cell r="R310">
            <v>0.08</v>
          </cell>
          <cell r="S310">
            <v>0.08</v>
          </cell>
          <cell r="T310">
            <v>0.08</v>
          </cell>
        </row>
        <row r="311">
          <cell r="B311">
            <v>24</v>
          </cell>
          <cell r="C311" t="str">
            <v>STPG(黒)</v>
          </cell>
          <cell r="D311" t="str">
            <v>（蒸気給気管、蒸気還気用）溶接接合</v>
          </cell>
          <cell r="E311" t="str">
            <v>機械室・便所配管</v>
          </cell>
          <cell r="F311" t="str">
            <v>接合材等</v>
          </cell>
          <cell r="G311">
            <v>0.08</v>
          </cell>
          <cell r="H311">
            <v>0.08</v>
          </cell>
          <cell r="I311">
            <v>0.08</v>
          </cell>
          <cell r="J311">
            <v>0.08</v>
          </cell>
          <cell r="K311">
            <v>0.08</v>
          </cell>
          <cell r="L311">
            <v>0.08</v>
          </cell>
          <cell r="M311">
            <v>0.08</v>
          </cell>
          <cell r="N311">
            <v>0.08</v>
          </cell>
          <cell r="O311">
            <v>0.08</v>
          </cell>
          <cell r="P311">
            <v>0.08</v>
          </cell>
          <cell r="Q311">
            <v>0.08</v>
          </cell>
          <cell r="R311">
            <v>0.08</v>
          </cell>
          <cell r="S311">
            <v>0.08</v>
          </cell>
          <cell r="T311">
            <v>0.08</v>
          </cell>
        </row>
        <row r="312">
          <cell r="B312">
            <v>25</v>
          </cell>
          <cell r="C312" t="str">
            <v>SGP(白)</v>
          </cell>
          <cell r="D312" t="str">
            <v>（排水）ねじ接合</v>
          </cell>
          <cell r="E312" t="str">
            <v>機械室・便所配管</v>
          </cell>
          <cell r="F312" t="str">
            <v>接合材等</v>
          </cell>
          <cell r="G312">
            <v>0.05</v>
          </cell>
          <cell r="H312">
            <v>0.05</v>
          </cell>
          <cell r="I312">
            <v>0.05</v>
          </cell>
          <cell r="J312">
            <v>0.05</v>
          </cell>
          <cell r="K312">
            <v>0.05</v>
          </cell>
          <cell r="L312">
            <v>0.05</v>
          </cell>
          <cell r="M312">
            <v>0.05</v>
          </cell>
          <cell r="N312">
            <v>0.05</v>
          </cell>
          <cell r="O312">
            <v>0.05</v>
          </cell>
          <cell r="P312">
            <v>0.05</v>
          </cell>
          <cell r="Q312">
            <v>0.05</v>
          </cell>
          <cell r="R312">
            <v>0.05</v>
          </cell>
          <cell r="S312">
            <v>0.05</v>
          </cell>
          <cell r="T312">
            <v>0.05</v>
          </cell>
        </row>
        <row r="313">
          <cell r="B313">
            <v>26</v>
          </cell>
          <cell r="C313" t="str">
            <v>SGP(白)</v>
          </cell>
          <cell r="D313" t="str">
            <v>（冷温水）ねじ接合</v>
          </cell>
          <cell r="E313" t="str">
            <v>機械室・便所配管</v>
          </cell>
          <cell r="F313" t="str">
            <v>接合材等</v>
          </cell>
          <cell r="G313">
            <v>0.05</v>
          </cell>
          <cell r="H313">
            <v>0.05</v>
          </cell>
          <cell r="I313">
            <v>0.05</v>
          </cell>
          <cell r="J313">
            <v>0.05</v>
          </cell>
          <cell r="K313">
            <v>0.05</v>
          </cell>
          <cell r="L313">
            <v>0.05</v>
          </cell>
          <cell r="M313">
            <v>0.05</v>
          </cell>
          <cell r="N313">
            <v>0.05</v>
          </cell>
          <cell r="O313">
            <v>0.05</v>
          </cell>
          <cell r="P313">
            <v>0.05</v>
          </cell>
          <cell r="Q313">
            <v>0.05</v>
          </cell>
          <cell r="R313">
            <v>0.05</v>
          </cell>
          <cell r="S313">
            <v>0.05</v>
          </cell>
          <cell r="T313">
            <v>0.05</v>
          </cell>
        </row>
        <row r="314">
          <cell r="B314">
            <v>27</v>
          </cell>
          <cell r="C314" t="str">
            <v>SGP(白)</v>
          </cell>
          <cell r="D314" t="str">
            <v>（通気・消火・給湯・プロパン）ねじ接合</v>
          </cell>
          <cell r="E314" t="str">
            <v>機械室・便所配管</v>
          </cell>
          <cell r="F314" t="str">
            <v>接合材等</v>
          </cell>
          <cell r="G314">
            <v>0.05</v>
          </cell>
          <cell r="H314">
            <v>0.05</v>
          </cell>
          <cell r="I314">
            <v>0.05</v>
          </cell>
          <cell r="J314">
            <v>0.05</v>
          </cell>
          <cell r="K314">
            <v>0.05</v>
          </cell>
          <cell r="L314">
            <v>0.05</v>
          </cell>
          <cell r="M314">
            <v>0.05</v>
          </cell>
          <cell r="N314">
            <v>0.05</v>
          </cell>
          <cell r="O314">
            <v>0.05</v>
          </cell>
          <cell r="P314">
            <v>0.05</v>
          </cell>
          <cell r="Q314">
            <v>0.05</v>
          </cell>
          <cell r="R314">
            <v>0.05</v>
          </cell>
          <cell r="S314">
            <v>0.05</v>
          </cell>
          <cell r="T314">
            <v>0.05</v>
          </cell>
        </row>
        <row r="315">
          <cell r="B315">
            <v>28</v>
          </cell>
          <cell r="C315" t="str">
            <v>SGP(白)</v>
          </cell>
          <cell r="D315" t="str">
            <v>（冷却水）ねじ接合</v>
          </cell>
          <cell r="E315" t="str">
            <v>機械室・便所配管</v>
          </cell>
          <cell r="F315" t="str">
            <v>接合材等</v>
          </cell>
          <cell r="G315">
            <v>0.05</v>
          </cell>
          <cell r="H315">
            <v>0.05</v>
          </cell>
          <cell r="I315">
            <v>0.05</v>
          </cell>
          <cell r="J315">
            <v>0.05</v>
          </cell>
          <cell r="K315">
            <v>0.05</v>
          </cell>
          <cell r="L315">
            <v>0.05</v>
          </cell>
          <cell r="M315">
            <v>0.05</v>
          </cell>
          <cell r="N315">
            <v>0.05</v>
          </cell>
          <cell r="O315">
            <v>0.05</v>
          </cell>
          <cell r="P315">
            <v>0.05</v>
          </cell>
          <cell r="Q315">
            <v>0.05</v>
          </cell>
          <cell r="R315">
            <v>0.05</v>
          </cell>
          <cell r="S315">
            <v>0.05</v>
          </cell>
          <cell r="T315">
            <v>0.05</v>
          </cell>
        </row>
        <row r="316">
          <cell r="B316">
            <v>29</v>
          </cell>
          <cell r="C316" t="str">
            <v>SGP(白)</v>
          </cell>
          <cell r="D316" t="str">
            <v>（通気・消火・給湯・プロパン・冷却水・冷温水）溶接接合</v>
          </cell>
          <cell r="E316" t="str">
            <v>機械室・便所配管</v>
          </cell>
          <cell r="F316" t="str">
            <v>接合材等</v>
          </cell>
          <cell r="G316">
            <v>0.08</v>
          </cell>
          <cell r="H316">
            <v>0.08</v>
          </cell>
          <cell r="I316">
            <v>0.08</v>
          </cell>
          <cell r="J316">
            <v>0.08</v>
          </cell>
          <cell r="K316">
            <v>0.08</v>
          </cell>
          <cell r="L316">
            <v>0.08</v>
          </cell>
          <cell r="M316">
            <v>0.08</v>
          </cell>
          <cell r="N316">
            <v>0.08</v>
          </cell>
          <cell r="O316">
            <v>0.08</v>
          </cell>
          <cell r="P316">
            <v>0.08</v>
          </cell>
          <cell r="Q316">
            <v>0.08</v>
          </cell>
          <cell r="R316">
            <v>0.08</v>
          </cell>
          <cell r="S316">
            <v>0.08</v>
          </cell>
          <cell r="T316">
            <v>0.08</v>
          </cell>
        </row>
        <row r="317">
          <cell r="B317">
            <v>30</v>
          </cell>
          <cell r="C317" t="str">
            <v>SGP(白)</v>
          </cell>
          <cell r="D317" t="str">
            <v>（冷却水）ハウジング型管継手</v>
          </cell>
          <cell r="E317" t="str">
            <v>機械室・便所配管</v>
          </cell>
          <cell r="F317" t="str">
            <v>接合材等</v>
          </cell>
        </row>
        <row r="318">
          <cell r="B318">
            <v>31</v>
          </cell>
          <cell r="C318" t="str">
            <v>SGP(白)</v>
          </cell>
          <cell r="D318" t="str">
            <v>（冷温水・消火）ハウジング型管継手</v>
          </cell>
          <cell r="E318" t="str">
            <v>機械室・便所配管</v>
          </cell>
          <cell r="F318" t="str">
            <v>接合材等</v>
          </cell>
        </row>
        <row r="319">
          <cell r="B319">
            <v>32</v>
          </cell>
          <cell r="C319" t="str">
            <v>SGP(黒)</v>
          </cell>
          <cell r="D319" t="str">
            <v>（蒸気・油）ねじ接合</v>
          </cell>
          <cell r="E319" t="str">
            <v>機械室・便所配管</v>
          </cell>
          <cell r="F319" t="str">
            <v>接合材等</v>
          </cell>
          <cell r="G319">
            <v>0.05</v>
          </cell>
          <cell r="H319">
            <v>0.05</v>
          </cell>
          <cell r="I319">
            <v>0.05</v>
          </cell>
          <cell r="J319">
            <v>0.05</v>
          </cell>
          <cell r="K319">
            <v>0.05</v>
          </cell>
          <cell r="L319">
            <v>0.05</v>
          </cell>
          <cell r="M319">
            <v>0.05</v>
          </cell>
          <cell r="N319">
            <v>0.05</v>
          </cell>
          <cell r="O319">
            <v>0.05</v>
          </cell>
          <cell r="P319">
            <v>0.05</v>
          </cell>
          <cell r="Q319">
            <v>0.05</v>
          </cell>
          <cell r="R319">
            <v>0.05</v>
          </cell>
          <cell r="S319">
            <v>0.05</v>
          </cell>
          <cell r="T319">
            <v>0.05</v>
          </cell>
        </row>
        <row r="320">
          <cell r="B320">
            <v>33</v>
          </cell>
          <cell r="C320" t="str">
            <v>SGP(黒)</v>
          </cell>
          <cell r="D320" t="str">
            <v>（蒸気・油）溶接接合</v>
          </cell>
          <cell r="E320" t="str">
            <v>機械室・便所配管</v>
          </cell>
          <cell r="F320" t="str">
            <v>接合材等</v>
          </cell>
          <cell r="G320">
            <v>0.08</v>
          </cell>
          <cell r="H320">
            <v>0.08</v>
          </cell>
          <cell r="I320">
            <v>0.08</v>
          </cell>
          <cell r="J320">
            <v>0.08</v>
          </cell>
          <cell r="K320">
            <v>0.08</v>
          </cell>
          <cell r="L320">
            <v>0.08</v>
          </cell>
          <cell r="M320">
            <v>0.08</v>
          </cell>
          <cell r="N320">
            <v>0.08</v>
          </cell>
          <cell r="O320">
            <v>0.08</v>
          </cell>
          <cell r="P320">
            <v>0.08</v>
          </cell>
          <cell r="Q320">
            <v>0.08</v>
          </cell>
          <cell r="R320">
            <v>0.08</v>
          </cell>
          <cell r="S320">
            <v>0.08</v>
          </cell>
          <cell r="T320">
            <v>0.08</v>
          </cell>
        </row>
        <row r="321">
          <cell r="B321">
            <v>34</v>
          </cell>
          <cell r="C321" t="str">
            <v>D-VA(WSP042)</v>
          </cell>
          <cell r="D321" t="str">
            <v>MD継手</v>
          </cell>
          <cell r="E321" t="str">
            <v>機械室・便所配管</v>
          </cell>
          <cell r="F321" t="str">
            <v>接合材等</v>
          </cell>
        </row>
        <row r="322">
          <cell r="B322">
            <v>35</v>
          </cell>
          <cell r="C322" t="str">
            <v>SGP-TA(WSP032)</v>
          </cell>
          <cell r="D322" t="str">
            <v>ねじ接合</v>
          </cell>
          <cell r="E322" t="str">
            <v>機械室・便所配管</v>
          </cell>
          <cell r="F322" t="str">
            <v>接合材等</v>
          </cell>
          <cell r="G322">
            <v>0.05</v>
          </cell>
          <cell r="H322">
            <v>0.05</v>
          </cell>
          <cell r="I322">
            <v>0.05</v>
          </cell>
          <cell r="J322">
            <v>0.05</v>
          </cell>
          <cell r="K322">
            <v>0.05</v>
          </cell>
          <cell r="L322">
            <v>0.05</v>
          </cell>
          <cell r="M322">
            <v>0.05</v>
          </cell>
          <cell r="N322">
            <v>0.05</v>
          </cell>
          <cell r="O322">
            <v>0.05</v>
          </cell>
          <cell r="P322">
            <v>0.05</v>
          </cell>
          <cell r="Q322">
            <v>0.05</v>
          </cell>
          <cell r="R322">
            <v>0.05</v>
          </cell>
          <cell r="S322">
            <v>0.05</v>
          </cell>
          <cell r="T322">
            <v>0.05</v>
          </cell>
        </row>
        <row r="323">
          <cell r="B323">
            <v>36</v>
          </cell>
          <cell r="C323" t="str">
            <v>SGP-TA(WSP032)</v>
          </cell>
          <cell r="D323" t="str">
            <v>MD継手</v>
          </cell>
          <cell r="E323" t="str">
            <v>機械室・便所配管</v>
          </cell>
          <cell r="F323" t="str">
            <v>接合材等</v>
          </cell>
        </row>
        <row r="324">
          <cell r="B324">
            <v>38</v>
          </cell>
          <cell r="C324" t="str">
            <v>ARFA管</v>
          </cell>
          <cell r="D324" t="str">
            <v>ねじ接合</v>
          </cell>
          <cell r="E324" t="str">
            <v>機械室・便所配管</v>
          </cell>
          <cell r="F324" t="str">
            <v>接合材等</v>
          </cell>
          <cell r="G324">
            <v>0.05</v>
          </cell>
          <cell r="H324">
            <v>0.05</v>
          </cell>
          <cell r="I324">
            <v>0.05</v>
          </cell>
          <cell r="J324">
            <v>0.05</v>
          </cell>
          <cell r="K324">
            <v>0.05</v>
          </cell>
          <cell r="L324">
            <v>0.05</v>
          </cell>
          <cell r="M324">
            <v>0.05</v>
          </cell>
          <cell r="N324">
            <v>0.05</v>
          </cell>
          <cell r="O324">
            <v>0.05</v>
          </cell>
          <cell r="P324">
            <v>0.05</v>
          </cell>
          <cell r="Q324">
            <v>0.05</v>
          </cell>
          <cell r="R324">
            <v>0.05</v>
          </cell>
          <cell r="S324">
            <v>0.05</v>
          </cell>
          <cell r="T324">
            <v>0.05</v>
          </cell>
        </row>
        <row r="325">
          <cell r="B325">
            <v>39</v>
          </cell>
          <cell r="C325" t="str">
            <v>ARFA管</v>
          </cell>
          <cell r="D325" t="str">
            <v>MD継手</v>
          </cell>
          <cell r="E325" t="str">
            <v>機械室・便所配管</v>
          </cell>
          <cell r="F325" t="str">
            <v>接合材等</v>
          </cell>
        </row>
        <row r="326">
          <cell r="B326">
            <v>40</v>
          </cell>
          <cell r="C326" t="str">
            <v>CUP</v>
          </cell>
          <cell r="D326" t="str">
            <v>（給湯・給水）</v>
          </cell>
          <cell r="E326" t="str">
            <v>機械室・便所配管</v>
          </cell>
          <cell r="F326" t="str">
            <v>接合材等</v>
          </cell>
          <cell r="G326">
            <v>0.1</v>
          </cell>
          <cell r="H326">
            <v>0.1</v>
          </cell>
          <cell r="I326">
            <v>0.1</v>
          </cell>
          <cell r="J326">
            <v>0.1</v>
          </cell>
          <cell r="K326">
            <v>0.1</v>
          </cell>
          <cell r="L326">
            <v>0.1</v>
          </cell>
          <cell r="M326">
            <v>0.1</v>
          </cell>
          <cell r="N326">
            <v>0.1</v>
          </cell>
          <cell r="O326">
            <v>0.1</v>
          </cell>
          <cell r="P326">
            <v>0.1</v>
          </cell>
          <cell r="Q326">
            <v>0.1</v>
          </cell>
          <cell r="R326">
            <v>0.1</v>
          </cell>
          <cell r="S326">
            <v>0.1</v>
          </cell>
          <cell r="T326">
            <v>0.1</v>
          </cell>
        </row>
        <row r="329">
          <cell r="B329">
            <v>1</v>
          </cell>
          <cell r="C329" t="str">
            <v>SGP-PA</v>
          </cell>
          <cell r="D329" t="str">
            <v>（給水・冷却水）ねじ接合（管端防食継手）</v>
          </cell>
          <cell r="E329" t="str">
            <v>屋外配管</v>
          </cell>
          <cell r="F329" t="str">
            <v>接合材等</v>
          </cell>
          <cell r="G329">
            <v>0.05</v>
          </cell>
          <cell r="H329">
            <v>0.05</v>
          </cell>
          <cell r="I329">
            <v>0.05</v>
          </cell>
          <cell r="J329">
            <v>0.05</v>
          </cell>
          <cell r="K329">
            <v>0.05</v>
          </cell>
          <cell r="L329">
            <v>0.05</v>
          </cell>
          <cell r="M329">
            <v>0.05</v>
          </cell>
          <cell r="N329">
            <v>0.05</v>
          </cell>
          <cell r="O329">
            <v>0.05</v>
          </cell>
          <cell r="P329">
            <v>0.05</v>
          </cell>
          <cell r="Q329">
            <v>0.05</v>
          </cell>
          <cell r="R329">
            <v>0.05</v>
          </cell>
          <cell r="S329">
            <v>0.05</v>
          </cell>
          <cell r="T329">
            <v>0.05</v>
          </cell>
        </row>
        <row r="330">
          <cell r="B330">
            <v>2</v>
          </cell>
          <cell r="C330" t="str">
            <v>SGP-PB</v>
          </cell>
          <cell r="D330" t="str">
            <v>（給水・冷却水）ねじ接合（管端防食継手）</v>
          </cell>
          <cell r="E330" t="str">
            <v>屋外配管</v>
          </cell>
          <cell r="F330" t="str">
            <v>接合材等</v>
          </cell>
          <cell r="G330">
            <v>0.05</v>
          </cell>
          <cell r="H330">
            <v>0.05</v>
          </cell>
          <cell r="I330">
            <v>0.05</v>
          </cell>
          <cell r="J330">
            <v>0.05</v>
          </cell>
          <cell r="K330">
            <v>0.05</v>
          </cell>
          <cell r="L330">
            <v>0.05</v>
          </cell>
          <cell r="M330">
            <v>0.05</v>
          </cell>
          <cell r="N330">
            <v>0.05</v>
          </cell>
          <cell r="O330">
            <v>0.05</v>
          </cell>
          <cell r="P330">
            <v>0.05</v>
          </cell>
          <cell r="Q330">
            <v>0.05</v>
          </cell>
          <cell r="R330">
            <v>0.05</v>
          </cell>
          <cell r="S330">
            <v>0.05</v>
          </cell>
          <cell r="T330">
            <v>0.05</v>
          </cell>
        </row>
        <row r="331">
          <cell r="B331">
            <v>4</v>
          </cell>
          <cell r="C331" t="str">
            <v>SGP-FPA</v>
          </cell>
          <cell r="D331" t="str">
            <v>（給水・冷却水）フランジ接合</v>
          </cell>
          <cell r="E331" t="str">
            <v>屋外配管</v>
          </cell>
          <cell r="F331" t="str">
            <v>接合材等</v>
          </cell>
          <cell r="G331">
            <v>0.03</v>
          </cell>
          <cell r="H331">
            <v>0.03</v>
          </cell>
          <cell r="I331">
            <v>0.03</v>
          </cell>
          <cell r="J331">
            <v>0.03</v>
          </cell>
          <cell r="K331">
            <v>0.03</v>
          </cell>
          <cell r="L331">
            <v>0.03</v>
          </cell>
          <cell r="M331">
            <v>0.03</v>
          </cell>
          <cell r="N331">
            <v>0.03</v>
          </cell>
          <cell r="O331">
            <v>0.03</v>
          </cell>
          <cell r="P331">
            <v>0.03</v>
          </cell>
          <cell r="Q331">
            <v>0.03</v>
          </cell>
          <cell r="R331">
            <v>0.03</v>
          </cell>
          <cell r="S331">
            <v>0.03</v>
          </cell>
          <cell r="T331">
            <v>0.03</v>
          </cell>
        </row>
        <row r="332">
          <cell r="B332">
            <v>5</v>
          </cell>
          <cell r="C332" t="str">
            <v>SGP-FPB</v>
          </cell>
          <cell r="D332" t="str">
            <v>（給水・冷却水）フランジ接合</v>
          </cell>
          <cell r="E332" t="str">
            <v>屋外配管</v>
          </cell>
          <cell r="F332" t="str">
            <v>接合材等</v>
          </cell>
          <cell r="G332">
            <v>0.03</v>
          </cell>
          <cell r="H332">
            <v>0.03</v>
          </cell>
          <cell r="I332">
            <v>0.03</v>
          </cell>
          <cell r="J332">
            <v>0.03</v>
          </cell>
          <cell r="K332">
            <v>0.03</v>
          </cell>
          <cell r="L332">
            <v>0.03</v>
          </cell>
          <cell r="M332">
            <v>0.03</v>
          </cell>
          <cell r="N332">
            <v>0.03</v>
          </cell>
          <cell r="O332">
            <v>0.03</v>
          </cell>
          <cell r="P332">
            <v>0.03</v>
          </cell>
          <cell r="Q332">
            <v>0.03</v>
          </cell>
          <cell r="R332">
            <v>0.03</v>
          </cell>
          <cell r="S332">
            <v>0.03</v>
          </cell>
          <cell r="T332">
            <v>0.03</v>
          </cell>
        </row>
        <row r="333">
          <cell r="B333">
            <v>7</v>
          </cell>
          <cell r="C333" t="str">
            <v>SGP-VA</v>
          </cell>
          <cell r="D333" t="str">
            <v>（給水・冷却水）ねじ接合（管端防食継手）</v>
          </cell>
          <cell r="E333" t="str">
            <v>屋外配管</v>
          </cell>
          <cell r="F333" t="str">
            <v>接合材等</v>
          </cell>
          <cell r="G333">
            <v>0.05</v>
          </cell>
          <cell r="H333">
            <v>0.05</v>
          </cell>
          <cell r="I333">
            <v>0.05</v>
          </cell>
          <cell r="J333">
            <v>0.05</v>
          </cell>
          <cell r="K333">
            <v>0.05</v>
          </cell>
          <cell r="L333">
            <v>0.05</v>
          </cell>
          <cell r="M333">
            <v>0.05</v>
          </cell>
          <cell r="N333">
            <v>0.05</v>
          </cell>
          <cell r="O333">
            <v>0.05</v>
          </cell>
          <cell r="P333">
            <v>0.05</v>
          </cell>
          <cell r="Q333">
            <v>0.05</v>
          </cell>
          <cell r="R333">
            <v>0.05</v>
          </cell>
          <cell r="S333">
            <v>0.05</v>
          </cell>
          <cell r="T333">
            <v>0.05</v>
          </cell>
        </row>
        <row r="334">
          <cell r="B334">
            <v>8</v>
          </cell>
          <cell r="C334" t="str">
            <v>SGP-VB</v>
          </cell>
          <cell r="D334" t="str">
            <v>（給水・冷却水）ねじ接合（管端防食継手）</v>
          </cell>
          <cell r="E334" t="str">
            <v>屋外配管</v>
          </cell>
          <cell r="F334" t="str">
            <v>接合材等</v>
          </cell>
          <cell r="G334">
            <v>0.05</v>
          </cell>
          <cell r="H334">
            <v>0.05</v>
          </cell>
          <cell r="I334">
            <v>0.05</v>
          </cell>
          <cell r="J334">
            <v>0.05</v>
          </cell>
          <cell r="K334">
            <v>0.05</v>
          </cell>
          <cell r="L334">
            <v>0.05</v>
          </cell>
          <cell r="M334">
            <v>0.05</v>
          </cell>
          <cell r="N334">
            <v>0.05</v>
          </cell>
          <cell r="O334">
            <v>0.05</v>
          </cell>
          <cell r="P334">
            <v>0.05</v>
          </cell>
          <cell r="Q334">
            <v>0.05</v>
          </cell>
          <cell r="R334">
            <v>0.05</v>
          </cell>
          <cell r="S334">
            <v>0.05</v>
          </cell>
          <cell r="T334">
            <v>0.05</v>
          </cell>
        </row>
        <row r="335">
          <cell r="B335">
            <v>10</v>
          </cell>
          <cell r="C335" t="str">
            <v>SGP-FVA</v>
          </cell>
          <cell r="D335" t="str">
            <v>（給水・冷却水）フランジ接合</v>
          </cell>
          <cell r="E335" t="str">
            <v>屋外配管</v>
          </cell>
          <cell r="F335" t="str">
            <v>接合材等</v>
          </cell>
          <cell r="G335">
            <v>0.03</v>
          </cell>
          <cell r="H335">
            <v>0.03</v>
          </cell>
          <cell r="I335">
            <v>0.03</v>
          </cell>
          <cell r="J335">
            <v>0.03</v>
          </cell>
          <cell r="K335">
            <v>0.03</v>
          </cell>
          <cell r="L335">
            <v>0.03</v>
          </cell>
          <cell r="M335">
            <v>0.03</v>
          </cell>
          <cell r="N335">
            <v>0.03</v>
          </cell>
          <cell r="O335">
            <v>0.03</v>
          </cell>
          <cell r="P335">
            <v>0.03</v>
          </cell>
          <cell r="Q335">
            <v>0.03</v>
          </cell>
          <cell r="R335">
            <v>0.03</v>
          </cell>
          <cell r="S335">
            <v>0.03</v>
          </cell>
          <cell r="T335">
            <v>0.03</v>
          </cell>
        </row>
        <row r="336">
          <cell r="B336">
            <v>11</v>
          </cell>
          <cell r="C336" t="str">
            <v>SGP-FVB</v>
          </cell>
          <cell r="D336" t="str">
            <v>（給水・冷却水）フランジ接合</v>
          </cell>
          <cell r="E336" t="str">
            <v>屋外配管</v>
          </cell>
          <cell r="F336" t="str">
            <v>接合材等</v>
          </cell>
          <cell r="G336">
            <v>0.03</v>
          </cell>
          <cell r="H336">
            <v>0.03</v>
          </cell>
          <cell r="I336">
            <v>0.03</v>
          </cell>
          <cell r="J336">
            <v>0.03</v>
          </cell>
          <cell r="K336">
            <v>0.03</v>
          </cell>
          <cell r="L336">
            <v>0.03</v>
          </cell>
          <cell r="M336">
            <v>0.03</v>
          </cell>
          <cell r="N336">
            <v>0.03</v>
          </cell>
          <cell r="O336">
            <v>0.03</v>
          </cell>
          <cell r="P336">
            <v>0.03</v>
          </cell>
          <cell r="Q336">
            <v>0.03</v>
          </cell>
          <cell r="R336">
            <v>0.03</v>
          </cell>
          <cell r="S336">
            <v>0.03</v>
          </cell>
          <cell r="T336">
            <v>0.03</v>
          </cell>
        </row>
        <row r="337">
          <cell r="B337">
            <v>13</v>
          </cell>
          <cell r="C337" t="str">
            <v>SGP-HVA</v>
          </cell>
          <cell r="D337" t="str">
            <v>（給湯・冷温水）ねじ接合（管端防食継手）</v>
          </cell>
          <cell r="E337" t="str">
            <v>屋外配管</v>
          </cell>
          <cell r="F337" t="str">
            <v>接合材等</v>
          </cell>
          <cell r="G337">
            <v>0.05</v>
          </cell>
          <cell r="H337">
            <v>0.05</v>
          </cell>
          <cell r="I337">
            <v>0.05</v>
          </cell>
          <cell r="J337">
            <v>0.05</v>
          </cell>
          <cell r="K337">
            <v>0.05</v>
          </cell>
          <cell r="L337">
            <v>0.05</v>
          </cell>
          <cell r="M337">
            <v>0.05</v>
          </cell>
          <cell r="N337">
            <v>0.05</v>
          </cell>
          <cell r="O337">
            <v>0.05</v>
          </cell>
          <cell r="P337">
            <v>0.05</v>
          </cell>
          <cell r="Q337">
            <v>0.05</v>
          </cell>
          <cell r="R337">
            <v>0.05</v>
          </cell>
          <cell r="S337">
            <v>0.05</v>
          </cell>
          <cell r="T337">
            <v>0.05</v>
          </cell>
        </row>
        <row r="338">
          <cell r="B338">
            <v>14</v>
          </cell>
          <cell r="C338" t="str">
            <v>SGP-VA</v>
          </cell>
          <cell r="D338" t="str">
            <v>（冷却水）ハウジング型継手</v>
          </cell>
          <cell r="E338" t="str">
            <v>屋外配管</v>
          </cell>
          <cell r="F338" t="str">
            <v>接合材等</v>
          </cell>
        </row>
        <row r="339">
          <cell r="B339">
            <v>19</v>
          </cell>
          <cell r="C339" t="str">
            <v>STPG</v>
          </cell>
          <cell r="D339" t="str">
            <v>（冷温水）ねじ接合</v>
          </cell>
          <cell r="E339" t="str">
            <v>屋外配管</v>
          </cell>
          <cell r="F339" t="str">
            <v>接合材等</v>
          </cell>
          <cell r="G339">
            <v>0.05</v>
          </cell>
          <cell r="H339">
            <v>0.05</v>
          </cell>
          <cell r="I339">
            <v>0.05</v>
          </cell>
          <cell r="J339">
            <v>0.05</v>
          </cell>
          <cell r="K339">
            <v>0.05</v>
          </cell>
          <cell r="L339">
            <v>0.05</v>
          </cell>
          <cell r="M339">
            <v>0.05</v>
          </cell>
          <cell r="N339">
            <v>0.05</v>
          </cell>
          <cell r="O339">
            <v>0.05</v>
          </cell>
          <cell r="P339">
            <v>0.05</v>
          </cell>
          <cell r="Q339">
            <v>0.05</v>
          </cell>
          <cell r="R339">
            <v>0.05</v>
          </cell>
          <cell r="S339">
            <v>0.05</v>
          </cell>
          <cell r="T339">
            <v>0.05</v>
          </cell>
        </row>
        <row r="340">
          <cell r="B340">
            <v>20</v>
          </cell>
          <cell r="C340" t="str">
            <v>STPG</v>
          </cell>
          <cell r="D340" t="str">
            <v>（消火）ねじ接合</v>
          </cell>
          <cell r="E340" t="str">
            <v>屋外配管</v>
          </cell>
          <cell r="F340" t="str">
            <v>接合材等</v>
          </cell>
          <cell r="G340">
            <v>0.05</v>
          </cell>
          <cell r="H340">
            <v>0.05</v>
          </cell>
          <cell r="I340">
            <v>0.05</v>
          </cell>
          <cell r="J340">
            <v>0.05</v>
          </cell>
          <cell r="K340">
            <v>0.05</v>
          </cell>
          <cell r="L340">
            <v>0.05</v>
          </cell>
          <cell r="M340">
            <v>0.05</v>
          </cell>
          <cell r="N340">
            <v>0.05</v>
          </cell>
          <cell r="O340">
            <v>0.05</v>
          </cell>
          <cell r="P340">
            <v>0.05</v>
          </cell>
          <cell r="Q340">
            <v>0.05</v>
          </cell>
          <cell r="R340">
            <v>0.05</v>
          </cell>
          <cell r="S340">
            <v>0.05</v>
          </cell>
          <cell r="T340">
            <v>0.05</v>
          </cell>
        </row>
        <row r="341">
          <cell r="B341">
            <v>21</v>
          </cell>
          <cell r="C341" t="str">
            <v>STPG</v>
          </cell>
          <cell r="D341" t="str">
            <v>（冷却水）ねじ接合</v>
          </cell>
          <cell r="E341" t="str">
            <v>屋外配管</v>
          </cell>
          <cell r="F341" t="str">
            <v>接合材等</v>
          </cell>
          <cell r="G341">
            <v>0.05</v>
          </cell>
          <cell r="H341">
            <v>0.05</v>
          </cell>
          <cell r="I341">
            <v>0.05</v>
          </cell>
          <cell r="J341">
            <v>0.05</v>
          </cell>
          <cell r="K341">
            <v>0.05</v>
          </cell>
          <cell r="L341">
            <v>0.05</v>
          </cell>
          <cell r="M341">
            <v>0.05</v>
          </cell>
          <cell r="N341">
            <v>0.05</v>
          </cell>
          <cell r="O341">
            <v>0.05</v>
          </cell>
          <cell r="P341">
            <v>0.05</v>
          </cell>
          <cell r="Q341">
            <v>0.05</v>
          </cell>
          <cell r="R341">
            <v>0.05</v>
          </cell>
          <cell r="S341">
            <v>0.05</v>
          </cell>
          <cell r="T341">
            <v>0.05</v>
          </cell>
        </row>
        <row r="342">
          <cell r="B342">
            <v>22</v>
          </cell>
          <cell r="C342" t="str">
            <v>STPG(黒)</v>
          </cell>
          <cell r="D342" t="str">
            <v>（低圧蒸気用）ねじ接合</v>
          </cell>
          <cell r="E342" t="str">
            <v>屋外配管</v>
          </cell>
          <cell r="F342" t="str">
            <v>接合材等</v>
          </cell>
          <cell r="G342">
            <v>0.05</v>
          </cell>
          <cell r="H342">
            <v>0.05</v>
          </cell>
          <cell r="I342">
            <v>0.05</v>
          </cell>
          <cell r="J342">
            <v>0.05</v>
          </cell>
          <cell r="K342">
            <v>0.05</v>
          </cell>
          <cell r="L342">
            <v>0.05</v>
          </cell>
          <cell r="M342">
            <v>0.05</v>
          </cell>
          <cell r="N342">
            <v>0.05</v>
          </cell>
          <cell r="O342">
            <v>0.05</v>
          </cell>
          <cell r="P342">
            <v>0.05</v>
          </cell>
          <cell r="Q342">
            <v>0.05</v>
          </cell>
          <cell r="R342">
            <v>0.05</v>
          </cell>
          <cell r="S342">
            <v>0.05</v>
          </cell>
          <cell r="T342">
            <v>0.05</v>
          </cell>
        </row>
        <row r="343">
          <cell r="B343">
            <v>23</v>
          </cell>
          <cell r="C343" t="str">
            <v>STPG</v>
          </cell>
          <cell r="D343" t="str">
            <v>（消火・冷却水・冷温水）溶接接合</v>
          </cell>
          <cell r="E343" t="str">
            <v>屋外配管</v>
          </cell>
          <cell r="F343" t="str">
            <v>接合材等</v>
          </cell>
          <cell r="G343">
            <v>0.08</v>
          </cell>
          <cell r="H343">
            <v>0.08</v>
          </cell>
          <cell r="I343">
            <v>0.08</v>
          </cell>
          <cell r="J343">
            <v>0.08</v>
          </cell>
          <cell r="K343">
            <v>0.08</v>
          </cell>
          <cell r="L343">
            <v>0.08</v>
          </cell>
          <cell r="M343">
            <v>0.08</v>
          </cell>
          <cell r="N343">
            <v>0.08</v>
          </cell>
          <cell r="O343">
            <v>0.08</v>
          </cell>
          <cell r="P343">
            <v>0.08</v>
          </cell>
          <cell r="Q343">
            <v>0.08</v>
          </cell>
          <cell r="R343">
            <v>0.08</v>
          </cell>
          <cell r="S343">
            <v>0.08</v>
          </cell>
          <cell r="T343">
            <v>0.08</v>
          </cell>
        </row>
        <row r="344">
          <cell r="B344">
            <v>24</v>
          </cell>
          <cell r="C344" t="str">
            <v>STPG(黒)</v>
          </cell>
          <cell r="D344" t="str">
            <v>（蒸気給気管、蒸気還気用）溶接接合</v>
          </cell>
          <cell r="E344" t="str">
            <v>屋外配管</v>
          </cell>
          <cell r="F344" t="str">
            <v>接合材等</v>
          </cell>
          <cell r="G344">
            <v>0.08</v>
          </cell>
          <cell r="H344">
            <v>0.08</v>
          </cell>
          <cell r="I344">
            <v>0.08</v>
          </cell>
          <cell r="J344">
            <v>0.08</v>
          </cell>
          <cell r="K344">
            <v>0.08</v>
          </cell>
          <cell r="L344">
            <v>0.08</v>
          </cell>
          <cell r="M344">
            <v>0.08</v>
          </cell>
          <cell r="N344">
            <v>0.08</v>
          </cell>
          <cell r="O344">
            <v>0.08</v>
          </cell>
          <cell r="P344">
            <v>0.08</v>
          </cell>
          <cell r="Q344">
            <v>0.08</v>
          </cell>
          <cell r="R344">
            <v>0.08</v>
          </cell>
          <cell r="S344">
            <v>0.08</v>
          </cell>
          <cell r="T344">
            <v>0.08</v>
          </cell>
        </row>
        <row r="345">
          <cell r="B345">
            <v>25</v>
          </cell>
          <cell r="C345" t="str">
            <v>SGP(白)</v>
          </cell>
          <cell r="D345" t="str">
            <v>（排水）ねじ接合</v>
          </cell>
          <cell r="E345" t="str">
            <v>屋外配管</v>
          </cell>
          <cell r="F345" t="str">
            <v>接合材等</v>
          </cell>
          <cell r="G345">
            <v>0.05</v>
          </cell>
          <cell r="H345">
            <v>0.05</v>
          </cell>
          <cell r="I345">
            <v>0.05</v>
          </cell>
          <cell r="J345">
            <v>0.05</v>
          </cell>
          <cell r="K345">
            <v>0.05</v>
          </cell>
          <cell r="L345">
            <v>0.05</v>
          </cell>
          <cell r="M345">
            <v>0.05</v>
          </cell>
          <cell r="N345">
            <v>0.05</v>
          </cell>
          <cell r="O345">
            <v>0.05</v>
          </cell>
          <cell r="P345">
            <v>0.05</v>
          </cell>
          <cell r="Q345">
            <v>0.05</v>
          </cell>
          <cell r="R345">
            <v>0.05</v>
          </cell>
          <cell r="S345">
            <v>0.05</v>
          </cell>
          <cell r="T345">
            <v>0.05</v>
          </cell>
        </row>
        <row r="346">
          <cell r="B346">
            <v>26</v>
          </cell>
          <cell r="C346" t="str">
            <v>SGP(白)</v>
          </cell>
          <cell r="D346" t="str">
            <v>（冷温水）ねじ接合</v>
          </cell>
          <cell r="E346" t="str">
            <v>屋外配管</v>
          </cell>
          <cell r="F346" t="str">
            <v>接合材等</v>
          </cell>
          <cell r="G346">
            <v>0.05</v>
          </cell>
          <cell r="H346">
            <v>0.05</v>
          </cell>
          <cell r="I346">
            <v>0.05</v>
          </cell>
          <cell r="J346">
            <v>0.05</v>
          </cell>
          <cell r="K346">
            <v>0.05</v>
          </cell>
          <cell r="L346">
            <v>0.05</v>
          </cell>
          <cell r="M346">
            <v>0.05</v>
          </cell>
          <cell r="N346">
            <v>0.05</v>
          </cell>
          <cell r="O346">
            <v>0.05</v>
          </cell>
          <cell r="P346">
            <v>0.05</v>
          </cell>
          <cell r="Q346">
            <v>0.05</v>
          </cell>
          <cell r="R346">
            <v>0.05</v>
          </cell>
          <cell r="S346">
            <v>0.05</v>
          </cell>
          <cell r="T346">
            <v>0.05</v>
          </cell>
        </row>
        <row r="347">
          <cell r="B347">
            <v>27</v>
          </cell>
          <cell r="C347" t="str">
            <v>SGP(白)</v>
          </cell>
          <cell r="D347" t="str">
            <v>（通気・消火・給湯・プロパン）ねじ接合</v>
          </cell>
          <cell r="E347" t="str">
            <v>屋外配管</v>
          </cell>
          <cell r="F347" t="str">
            <v>接合材等</v>
          </cell>
          <cell r="G347">
            <v>0.05</v>
          </cell>
          <cell r="H347">
            <v>0.05</v>
          </cell>
          <cell r="I347">
            <v>0.05</v>
          </cell>
          <cell r="J347">
            <v>0.05</v>
          </cell>
          <cell r="K347">
            <v>0.05</v>
          </cell>
          <cell r="L347">
            <v>0.05</v>
          </cell>
          <cell r="M347">
            <v>0.05</v>
          </cell>
          <cell r="N347">
            <v>0.05</v>
          </cell>
          <cell r="O347">
            <v>0.05</v>
          </cell>
          <cell r="P347">
            <v>0.05</v>
          </cell>
          <cell r="Q347">
            <v>0.05</v>
          </cell>
          <cell r="R347">
            <v>0.05</v>
          </cell>
          <cell r="S347">
            <v>0.05</v>
          </cell>
          <cell r="T347">
            <v>0.05</v>
          </cell>
        </row>
        <row r="348">
          <cell r="B348">
            <v>28</v>
          </cell>
          <cell r="C348" t="str">
            <v>SGP(白)</v>
          </cell>
          <cell r="D348" t="str">
            <v>（冷却水）ねじ接合</v>
          </cell>
          <cell r="E348" t="str">
            <v>屋外配管</v>
          </cell>
          <cell r="F348" t="str">
            <v>接合材等</v>
          </cell>
          <cell r="G348">
            <v>0.05</v>
          </cell>
          <cell r="H348">
            <v>0.05</v>
          </cell>
          <cell r="I348">
            <v>0.05</v>
          </cell>
          <cell r="J348">
            <v>0.05</v>
          </cell>
          <cell r="K348">
            <v>0.05</v>
          </cell>
          <cell r="L348">
            <v>0.05</v>
          </cell>
          <cell r="M348">
            <v>0.05</v>
          </cell>
          <cell r="N348">
            <v>0.05</v>
          </cell>
          <cell r="O348">
            <v>0.05</v>
          </cell>
          <cell r="P348">
            <v>0.05</v>
          </cell>
          <cell r="Q348">
            <v>0.05</v>
          </cell>
          <cell r="R348">
            <v>0.05</v>
          </cell>
          <cell r="S348">
            <v>0.05</v>
          </cell>
          <cell r="T348">
            <v>0.05</v>
          </cell>
        </row>
        <row r="349">
          <cell r="B349">
            <v>29</v>
          </cell>
          <cell r="C349" t="str">
            <v>SGP(白)</v>
          </cell>
          <cell r="D349" t="str">
            <v>（通気・消火・給湯・プロパン・冷却水・冷温水）溶接接合</v>
          </cell>
          <cell r="E349" t="str">
            <v>屋外配管</v>
          </cell>
          <cell r="F349" t="str">
            <v>接合材等</v>
          </cell>
          <cell r="G349">
            <v>0.08</v>
          </cell>
          <cell r="H349">
            <v>0.08</v>
          </cell>
          <cell r="I349">
            <v>0.08</v>
          </cell>
          <cell r="J349">
            <v>0.08</v>
          </cell>
          <cell r="K349">
            <v>0.08</v>
          </cell>
          <cell r="L349">
            <v>0.08</v>
          </cell>
          <cell r="M349">
            <v>0.08</v>
          </cell>
          <cell r="N349">
            <v>0.08</v>
          </cell>
          <cell r="O349">
            <v>0.08</v>
          </cell>
          <cell r="P349">
            <v>0.08</v>
          </cell>
          <cell r="Q349">
            <v>0.08</v>
          </cell>
          <cell r="R349">
            <v>0.08</v>
          </cell>
          <cell r="S349">
            <v>0.08</v>
          </cell>
          <cell r="T349">
            <v>0.08</v>
          </cell>
        </row>
        <row r="350">
          <cell r="B350">
            <v>30</v>
          </cell>
          <cell r="C350" t="str">
            <v>SGP(白)</v>
          </cell>
          <cell r="D350" t="str">
            <v>（冷却水）ハウジング型管継手</v>
          </cell>
          <cell r="E350" t="str">
            <v>屋外配管</v>
          </cell>
          <cell r="F350" t="str">
            <v>接合材等</v>
          </cell>
        </row>
        <row r="351">
          <cell r="B351">
            <v>31</v>
          </cell>
          <cell r="C351" t="str">
            <v>SGP(白)</v>
          </cell>
          <cell r="D351" t="str">
            <v>（冷温水・消火）ハウジング型管継手</v>
          </cell>
          <cell r="E351" t="str">
            <v>屋外配管</v>
          </cell>
          <cell r="F351" t="str">
            <v>接合材等</v>
          </cell>
        </row>
        <row r="352">
          <cell r="B352">
            <v>32</v>
          </cell>
          <cell r="C352" t="str">
            <v>SGP(黒)</v>
          </cell>
          <cell r="D352" t="str">
            <v>（蒸気・油）ねじ接合</v>
          </cell>
          <cell r="E352" t="str">
            <v>屋外配管</v>
          </cell>
          <cell r="F352" t="str">
            <v>接合材等</v>
          </cell>
          <cell r="G352">
            <v>0.05</v>
          </cell>
          <cell r="H352">
            <v>0.05</v>
          </cell>
          <cell r="I352">
            <v>0.05</v>
          </cell>
          <cell r="J352">
            <v>0.05</v>
          </cell>
          <cell r="K352">
            <v>0.05</v>
          </cell>
          <cell r="L352">
            <v>0.05</v>
          </cell>
          <cell r="M352">
            <v>0.05</v>
          </cell>
          <cell r="N352">
            <v>0.05</v>
          </cell>
          <cell r="O352">
            <v>0.05</v>
          </cell>
          <cell r="P352">
            <v>0.05</v>
          </cell>
          <cell r="Q352">
            <v>0.05</v>
          </cell>
          <cell r="R352">
            <v>0.05</v>
          </cell>
          <cell r="S352">
            <v>0.05</v>
          </cell>
          <cell r="T352">
            <v>0.05</v>
          </cell>
        </row>
        <row r="353">
          <cell r="B353">
            <v>33</v>
          </cell>
          <cell r="C353" t="str">
            <v>SGP(黒)</v>
          </cell>
          <cell r="D353" t="str">
            <v>（蒸気・油）溶接接合</v>
          </cell>
          <cell r="E353" t="str">
            <v>屋外配管</v>
          </cell>
          <cell r="F353" t="str">
            <v>接合材等</v>
          </cell>
          <cell r="G353">
            <v>0.08</v>
          </cell>
          <cell r="H353">
            <v>0.08</v>
          </cell>
          <cell r="I353">
            <v>0.08</v>
          </cell>
          <cell r="J353">
            <v>0.08</v>
          </cell>
          <cell r="K353">
            <v>0.08</v>
          </cell>
          <cell r="L353">
            <v>0.08</v>
          </cell>
          <cell r="M353">
            <v>0.08</v>
          </cell>
          <cell r="N353">
            <v>0.08</v>
          </cell>
          <cell r="O353">
            <v>0.08</v>
          </cell>
          <cell r="P353">
            <v>0.08</v>
          </cell>
          <cell r="Q353">
            <v>0.08</v>
          </cell>
          <cell r="R353">
            <v>0.08</v>
          </cell>
          <cell r="S353">
            <v>0.08</v>
          </cell>
          <cell r="T353">
            <v>0.08</v>
          </cell>
        </row>
        <row r="354">
          <cell r="B354">
            <v>35</v>
          </cell>
          <cell r="C354" t="str">
            <v>SGP-TA(WSP032)</v>
          </cell>
          <cell r="D354" t="str">
            <v>ねじ接合</v>
          </cell>
          <cell r="E354" t="str">
            <v>屋外配管</v>
          </cell>
          <cell r="F354" t="str">
            <v>接合材等</v>
          </cell>
          <cell r="G354">
            <v>0.05</v>
          </cell>
          <cell r="H354">
            <v>0.05</v>
          </cell>
          <cell r="I354">
            <v>0.05</v>
          </cell>
          <cell r="J354">
            <v>0.05</v>
          </cell>
          <cell r="K354">
            <v>0.05</v>
          </cell>
          <cell r="L354">
            <v>0.05</v>
          </cell>
          <cell r="M354">
            <v>0.05</v>
          </cell>
          <cell r="N354">
            <v>0.05</v>
          </cell>
          <cell r="O354">
            <v>0.05</v>
          </cell>
          <cell r="P354">
            <v>0.05</v>
          </cell>
          <cell r="Q354">
            <v>0.05</v>
          </cell>
          <cell r="R354">
            <v>0.05</v>
          </cell>
          <cell r="S354">
            <v>0.05</v>
          </cell>
          <cell r="T354">
            <v>0.05</v>
          </cell>
        </row>
        <row r="355">
          <cell r="B355">
            <v>38</v>
          </cell>
          <cell r="C355" t="str">
            <v>ARFA管</v>
          </cell>
          <cell r="D355" t="str">
            <v>ねじ接合</v>
          </cell>
          <cell r="E355" t="str">
            <v>屋外配管</v>
          </cell>
          <cell r="F355" t="str">
            <v>接合材等</v>
          </cell>
          <cell r="G355">
            <v>0.05</v>
          </cell>
          <cell r="H355">
            <v>0.05</v>
          </cell>
          <cell r="I355">
            <v>0.05</v>
          </cell>
          <cell r="J355">
            <v>0.05</v>
          </cell>
          <cell r="K355">
            <v>0.05</v>
          </cell>
          <cell r="L355">
            <v>0.05</v>
          </cell>
          <cell r="M355">
            <v>0.05</v>
          </cell>
          <cell r="N355">
            <v>0.05</v>
          </cell>
          <cell r="O355">
            <v>0.05</v>
          </cell>
          <cell r="P355">
            <v>0.05</v>
          </cell>
          <cell r="Q355">
            <v>0.05</v>
          </cell>
          <cell r="R355">
            <v>0.05</v>
          </cell>
          <cell r="S355">
            <v>0.05</v>
          </cell>
          <cell r="T355">
            <v>0.05</v>
          </cell>
        </row>
        <row r="356">
          <cell r="B356">
            <v>40</v>
          </cell>
          <cell r="C356" t="str">
            <v>CUP</v>
          </cell>
          <cell r="D356" t="str">
            <v>（給湯・給水）</v>
          </cell>
          <cell r="E356" t="str">
            <v>屋外配管</v>
          </cell>
          <cell r="F356" t="str">
            <v>接合材等</v>
          </cell>
          <cell r="G356">
            <v>0.1</v>
          </cell>
          <cell r="H356">
            <v>0.1</v>
          </cell>
          <cell r="I356">
            <v>0.1</v>
          </cell>
          <cell r="J356">
            <v>0.1</v>
          </cell>
          <cell r="K356">
            <v>0.1</v>
          </cell>
          <cell r="L356">
            <v>0.1</v>
          </cell>
          <cell r="M356">
            <v>0.1</v>
          </cell>
          <cell r="N356">
            <v>0.1</v>
          </cell>
          <cell r="O356">
            <v>0.1</v>
          </cell>
          <cell r="P356">
            <v>0.1</v>
          </cell>
          <cell r="Q356">
            <v>0.1</v>
          </cell>
          <cell r="R356">
            <v>0.1</v>
          </cell>
          <cell r="S356">
            <v>0.1</v>
          </cell>
          <cell r="T356">
            <v>0.1</v>
          </cell>
        </row>
        <row r="359">
          <cell r="B359">
            <v>1</v>
          </cell>
          <cell r="C359" t="str">
            <v>SGP-PA</v>
          </cell>
          <cell r="D359" t="str">
            <v>（給水・冷却水）ねじ接合（管端防食継手）</v>
          </cell>
          <cell r="E359" t="str">
            <v>地中配管</v>
          </cell>
          <cell r="F359" t="str">
            <v>接合材等</v>
          </cell>
          <cell r="G359">
            <v>0.05</v>
          </cell>
          <cell r="H359">
            <v>0.05</v>
          </cell>
          <cell r="I359">
            <v>0.05</v>
          </cell>
          <cell r="J359">
            <v>0.05</v>
          </cell>
          <cell r="K359">
            <v>0.05</v>
          </cell>
          <cell r="L359">
            <v>0.05</v>
          </cell>
          <cell r="M359">
            <v>0.05</v>
          </cell>
          <cell r="N359">
            <v>0.05</v>
          </cell>
          <cell r="O359">
            <v>0.05</v>
          </cell>
          <cell r="P359">
            <v>0.05</v>
          </cell>
          <cell r="Q359">
            <v>0.05</v>
          </cell>
          <cell r="R359">
            <v>0.05</v>
          </cell>
          <cell r="S359">
            <v>0.05</v>
          </cell>
          <cell r="T359">
            <v>0.05</v>
          </cell>
        </row>
        <row r="360">
          <cell r="B360">
            <v>2</v>
          </cell>
          <cell r="C360" t="str">
            <v>SGP-PB</v>
          </cell>
          <cell r="D360" t="str">
            <v>（給水・冷却水）ねじ接合（管端防食継手）</v>
          </cell>
          <cell r="E360" t="str">
            <v>地中配管</v>
          </cell>
          <cell r="F360" t="str">
            <v>接合材等</v>
          </cell>
          <cell r="G360">
            <v>0.05</v>
          </cell>
          <cell r="H360">
            <v>0.05</v>
          </cell>
          <cell r="I360">
            <v>0.05</v>
          </cell>
          <cell r="J360">
            <v>0.05</v>
          </cell>
          <cell r="K360">
            <v>0.05</v>
          </cell>
          <cell r="L360">
            <v>0.05</v>
          </cell>
          <cell r="M360">
            <v>0.05</v>
          </cell>
          <cell r="N360">
            <v>0.05</v>
          </cell>
          <cell r="O360">
            <v>0.05</v>
          </cell>
          <cell r="P360">
            <v>0.05</v>
          </cell>
          <cell r="Q360">
            <v>0.05</v>
          </cell>
          <cell r="R360">
            <v>0.05</v>
          </cell>
          <cell r="S360">
            <v>0.05</v>
          </cell>
          <cell r="T360">
            <v>0.05</v>
          </cell>
        </row>
        <row r="361">
          <cell r="B361">
            <v>3</v>
          </cell>
          <cell r="C361" t="str">
            <v>SGP-PD</v>
          </cell>
          <cell r="D361" t="str">
            <v>（給水・冷却水）ねじ接合（管端防食継手）</v>
          </cell>
          <cell r="E361" t="str">
            <v>地中配管</v>
          </cell>
          <cell r="F361" t="str">
            <v>接合材等</v>
          </cell>
          <cell r="G361">
            <v>0.18</v>
          </cell>
          <cell r="H361">
            <v>0.18</v>
          </cell>
          <cell r="I361">
            <v>0.18</v>
          </cell>
          <cell r="J361">
            <v>0.18</v>
          </cell>
          <cell r="K361">
            <v>0.18</v>
          </cell>
          <cell r="L361">
            <v>0.18</v>
          </cell>
          <cell r="M361">
            <v>0.18</v>
          </cell>
          <cell r="N361">
            <v>0.18</v>
          </cell>
          <cell r="O361">
            <v>0.18</v>
          </cell>
          <cell r="P361">
            <v>0.18</v>
          </cell>
          <cell r="Q361">
            <v>0.18</v>
          </cell>
          <cell r="R361">
            <v>0.18</v>
          </cell>
          <cell r="S361">
            <v>0.18</v>
          </cell>
          <cell r="T361">
            <v>0.18</v>
          </cell>
        </row>
        <row r="362">
          <cell r="B362">
            <v>4</v>
          </cell>
          <cell r="C362" t="str">
            <v>SGP-FPA</v>
          </cell>
          <cell r="D362" t="str">
            <v>（給水・冷却水）フランジ接合</v>
          </cell>
          <cell r="E362" t="str">
            <v>地中配管</v>
          </cell>
          <cell r="F362" t="str">
            <v>接合材等</v>
          </cell>
          <cell r="G362">
            <v>0.03</v>
          </cell>
          <cell r="H362">
            <v>0.03</v>
          </cell>
          <cell r="I362">
            <v>0.03</v>
          </cell>
          <cell r="J362">
            <v>0.03</v>
          </cell>
          <cell r="K362">
            <v>0.03</v>
          </cell>
          <cell r="L362">
            <v>0.03</v>
          </cell>
          <cell r="M362">
            <v>0.03</v>
          </cell>
          <cell r="N362">
            <v>0.03</v>
          </cell>
          <cell r="O362">
            <v>0.03</v>
          </cell>
          <cell r="P362">
            <v>0.03</v>
          </cell>
          <cell r="Q362">
            <v>0.03</v>
          </cell>
          <cell r="R362">
            <v>0.03</v>
          </cell>
          <cell r="S362">
            <v>0.03</v>
          </cell>
          <cell r="T362">
            <v>0.03</v>
          </cell>
        </row>
        <row r="363">
          <cell r="B363">
            <v>5</v>
          </cell>
          <cell r="C363" t="str">
            <v>SGP-FPB</v>
          </cell>
          <cell r="D363" t="str">
            <v>（給水・冷却水）フランジ接合</v>
          </cell>
          <cell r="E363" t="str">
            <v>地中配管</v>
          </cell>
          <cell r="F363" t="str">
            <v>接合材等</v>
          </cell>
          <cell r="G363">
            <v>0.03</v>
          </cell>
          <cell r="H363">
            <v>0.03</v>
          </cell>
          <cell r="I363">
            <v>0.03</v>
          </cell>
          <cell r="J363">
            <v>0.03</v>
          </cell>
          <cell r="K363">
            <v>0.03</v>
          </cell>
          <cell r="L363">
            <v>0.03</v>
          </cell>
          <cell r="M363">
            <v>0.03</v>
          </cell>
          <cell r="N363">
            <v>0.03</v>
          </cell>
          <cell r="O363">
            <v>0.03</v>
          </cell>
          <cell r="P363">
            <v>0.03</v>
          </cell>
          <cell r="Q363">
            <v>0.03</v>
          </cell>
          <cell r="R363">
            <v>0.03</v>
          </cell>
          <cell r="S363">
            <v>0.03</v>
          </cell>
          <cell r="T363">
            <v>0.03</v>
          </cell>
        </row>
        <row r="364">
          <cell r="B364">
            <v>6</v>
          </cell>
          <cell r="C364" t="str">
            <v>SGP-FPD</v>
          </cell>
          <cell r="D364" t="str">
            <v>（給水・冷却水）フランジ接合</v>
          </cell>
          <cell r="E364" t="str">
            <v>地中配管</v>
          </cell>
          <cell r="F364" t="str">
            <v>接合材等</v>
          </cell>
          <cell r="G364">
            <v>0.03</v>
          </cell>
          <cell r="H364">
            <v>0.03</v>
          </cell>
          <cell r="I364">
            <v>0.03</v>
          </cell>
          <cell r="J364">
            <v>0.03</v>
          </cell>
          <cell r="K364">
            <v>0.03</v>
          </cell>
          <cell r="L364">
            <v>0.03</v>
          </cell>
          <cell r="M364">
            <v>0.03</v>
          </cell>
          <cell r="N364">
            <v>0.03</v>
          </cell>
          <cell r="O364">
            <v>0.03</v>
          </cell>
          <cell r="P364">
            <v>0.03</v>
          </cell>
          <cell r="Q364">
            <v>0.03</v>
          </cell>
          <cell r="R364">
            <v>0.03</v>
          </cell>
          <cell r="S364">
            <v>0.03</v>
          </cell>
          <cell r="T364">
            <v>0.03</v>
          </cell>
        </row>
        <row r="365">
          <cell r="B365">
            <v>7</v>
          </cell>
          <cell r="C365" t="str">
            <v>SGP-VA</v>
          </cell>
          <cell r="D365" t="str">
            <v>（給水・冷却水）ねじ接合（管端防食継手）</v>
          </cell>
          <cell r="E365" t="str">
            <v>地中配管</v>
          </cell>
          <cell r="F365" t="str">
            <v>接合材等</v>
          </cell>
          <cell r="G365">
            <v>0.05</v>
          </cell>
          <cell r="H365">
            <v>0.05</v>
          </cell>
          <cell r="I365">
            <v>0.05</v>
          </cell>
          <cell r="J365">
            <v>0.05</v>
          </cell>
          <cell r="K365">
            <v>0.05</v>
          </cell>
          <cell r="L365">
            <v>0.05</v>
          </cell>
          <cell r="M365">
            <v>0.05</v>
          </cell>
          <cell r="N365">
            <v>0.05</v>
          </cell>
          <cell r="O365">
            <v>0.05</v>
          </cell>
          <cell r="P365">
            <v>0.05</v>
          </cell>
          <cell r="Q365">
            <v>0.05</v>
          </cell>
          <cell r="R365">
            <v>0.05</v>
          </cell>
          <cell r="S365">
            <v>0.05</v>
          </cell>
          <cell r="T365">
            <v>0.05</v>
          </cell>
        </row>
        <row r="366">
          <cell r="B366">
            <v>8</v>
          </cell>
          <cell r="C366" t="str">
            <v>SGP-VB</v>
          </cell>
          <cell r="D366" t="str">
            <v>（給水・冷却水）ねじ接合（管端防食継手）</v>
          </cell>
          <cell r="E366" t="str">
            <v>地中配管</v>
          </cell>
          <cell r="F366" t="str">
            <v>接合材等</v>
          </cell>
          <cell r="G366">
            <v>0.05</v>
          </cell>
          <cell r="H366">
            <v>0.05</v>
          </cell>
          <cell r="I366">
            <v>0.05</v>
          </cell>
          <cell r="J366">
            <v>0.05</v>
          </cell>
          <cell r="K366">
            <v>0.05</v>
          </cell>
          <cell r="L366">
            <v>0.05</v>
          </cell>
          <cell r="M366">
            <v>0.05</v>
          </cell>
          <cell r="N366">
            <v>0.05</v>
          </cell>
          <cell r="O366">
            <v>0.05</v>
          </cell>
          <cell r="P366">
            <v>0.05</v>
          </cell>
          <cell r="Q366">
            <v>0.05</v>
          </cell>
          <cell r="R366">
            <v>0.05</v>
          </cell>
          <cell r="S366">
            <v>0.05</v>
          </cell>
          <cell r="T366">
            <v>0.05</v>
          </cell>
        </row>
        <row r="367">
          <cell r="B367">
            <v>9</v>
          </cell>
          <cell r="C367" t="str">
            <v>SGP-VD</v>
          </cell>
          <cell r="D367" t="str">
            <v>（給水・冷却水）ねじ接合（管端防食継手）</v>
          </cell>
          <cell r="E367" t="str">
            <v>地中配管</v>
          </cell>
          <cell r="F367" t="str">
            <v>接合材等</v>
          </cell>
          <cell r="G367">
            <v>0.2</v>
          </cell>
          <cell r="H367">
            <v>0.2</v>
          </cell>
          <cell r="I367">
            <v>0.2</v>
          </cell>
          <cell r="J367">
            <v>0.2</v>
          </cell>
          <cell r="K367">
            <v>0.2</v>
          </cell>
          <cell r="L367">
            <v>0.2</v>
          </cell>
          <cell r="M367">
            <v>0.2</v>
          </cell>
          <cell r="N367">
            <v>0.2</v>
          </cell>
          <cell r="O367">
            <v>0.2</v>
          </cell>
          <cell r="P367">
            <v>0.2</v>
          </cell>
          <cell r="Q367">
            <v>0.2</v>
          </cell>
          <cell r="R367">
            <v>0.2</v>
          </cell>
          <cell r="S367">
            <v>0.2</v>
          </cell>
          <cell r="T367">
            <v>0.2</v>
          </cell>
        </row>
        <row r="368">
          <cell r="B368">
            <v>10</v>
          </cell>
          <cell r="C368" t="str">
            <v>SGP-FVA</v>
          </cell>
          <cell r="D368" t="str">
            <v>（給水・冷却水）フランジ接合</v>
          </cell>
          <cell r="E368" t="str">
            <v>地中配管</v>
          </cell>
          <cell r="F368" t="str">
            <v>接合材等</v>
          </cell>
          <cell r="G368">
            <v>0.03</v>
          </cell>
          <cell r="H368">
            <v>0.03</v>
          </cell>
          <cell r="I368">
            <v>0.03</v>
          </cell>
          <cell r="J368">
            <v>0.03</v>
          </cell>
          <cell r="K368">
            <v>0.03</v>
          </cell>
          <cell r="L368">
            <v>0.03</v>
          </cell>
          <cell r="M368">
            <v>0.03</v>
          </cell>
          <cell r="N368">
            <v>0.03</v>
          </cell>
          <cell r="O368">
            <v>0.03</v>
          </cell>
          <cell r="P368">
            <v>0.03</v>
          </cell>
          <cell r="Q368">
            <v>0.03</v>
          </cell>
          <cell r="R368">
            <v>0.03</v>
          </cell>
          <cell r="S368">
            <v>0.03</v>
          </cell>
          <cell r="T368">
            <v>0.03</v>
          </cell>
        </row>
        <row r="369">
          <cell r="B369">
            <v>11</v>
          </cell>
          <cell r="C369" t="str">
            <v>SGP-FVB</v>
          </cell>
          <cell r="D369" t="str">
            <v>（給水・冷却水）フランジ接合</v>
          </cell>
          <cell r="E369" t="str">
            <v>地中配管</v>
          </cell>
          <cell r="F369" t="str">
            <v>接合材等</v>
          </cell>
          <cell r="G369">
            <v>0.03</v>
          </cell>
          <cell r="H369">
            <v>0.03</v>
          </cell>
          <cell r="I369">
            <v>0.03</v>
          </cell>
          <cell r="J369">
            <v>0.03</v>
          </cell>
          <cell r="K369">
            <v>0.03</v>
          </cell>
          <cell r="L369">
            <v>0.03</v>
          </cell>
          <cell r="M369">
            <v>0.03</v>
          </cell>
          <cell r="N369">
            <v>0.03</v>
          </cell>
          <cell r="O369">
            <v>0.03</v>
          </cell>
          <cell r="P369">
            <v>0.03</v>
          </cell>
          <cell r="Q369">
            <v>0.03</v>
          </cell>
          <cell r="R369">
            <v>0.03</v>
          </cell>
          <cell r="S369">
            <v>0.03</v>
          </cell>
          <cell r="T369">
            <v>0.03</v>
          </cell>
        </row>
        <row r="370">
          <cell r="B370">
            <v>12</v>
          </cell>
          <cell r="C370" t="str">
            <v>SGP-FVD</v>
          </cell>
          <cell r="D370" t="str">
            <v>（給水・冷却水）フランジ接合</v>
          </cell>
          <cell r="E370" t="str">
            <v>地中配管</v>
          </cell>
          <cell r="F370" t="str">
            <v>接合材等</v>
          </cell>
          <cell r="G370">
            <v>0.03</v>
          </cell>
          <cell r="H370">
            <v>0.03</v>
          </cell>
          <cell r="I370">
            <v>0.03</v>
          </cell>
          <cell r="J370">
            <v>0.03</v>
          </cell>
          <cell r="K370">
            <v>0.03</v>
          </cell>
          <cell r="L370">
            <v>0.03</v>
          </cell>
          <cell r="M370">
            <v>0.03</v>
          </cell>
          <cell r="N370">
            <v>0.03</v>
          </cell>
          <cell r="O370">
            <v>0.03</v>
          </cell>
          <cell r="P370">
            <v>0.03</v>
          </cell>
          <cell r="Q370">
            <v>0.03</v>
          </cell>
          <cell r="R370">
            <v>0.03</v>
          </cell>
          <cell r="S370">
            <v>0.03</v>
          </cell>
          <cell r="T370">
            <v>0.03</v>
          </cell>
        </row>
        <row r="371">
          <cell r="B371">
            <v>15</v>
          </cell>
          <cell r="C371" t="str">
            <v>SGP-PS</v>
          </cell>
          <cell r="D371" t="str">
            <v>ねじ接合</v>
          </cell>
          <cell r="E371" t="str">
            <v>地中配管</v>
          </cell>
          <cell r="F371" t="str">
            <v>接合材等</v>
          </cell>
          <cell r="G371">
            <v>0.18</v>
          </cell>
          <cell r="H371">
            <v>0.18</v>
          </cell>
          <cell r="I371">
            <v>0.18</v>
          </cell>
          <cell r="J371">
            <v>0.18</v>
          </cell>
          <cell r="K371">
            <v>0.18</v>
          </cell>
          <cell r="L371">
            <v>0.18</v>
          </cell>
          <cell r="M371">
            <v>0.18</v>
          </cell>
          <cell r="N371">
            <v>0.18</v>
          </cell>
          <cell r="O371">
            <v>0.18</v>
          </cell>
          <cell r="P371">
            <v>0.18</v>
          </cell>
          <cell r="Q371">
            <v>0.18</v>
          </cell>
          <cell r="R371">
            <v>0.18</v>
          </cell>
          <cell r="S371">
            <v>0.18</v>
          </cell>
          <cell r="T371">
            <v>0.18</v>
          </cell>
        </row>
        <row r="372">
          <cell r="B372">
            <v>16</v>
          </cell>
          <cell r="C372" t="str">
            <v>STPG 370 PS</v>
          </cell>
          <cell r="D372" t="str">
            <v>ねじ接合</v>
          </cell>
          <cell r="E372" t="str">
            <v>地中配管</v>
          </cell>
          <cell r="F372" t="str">
            <v>接合材等</v>
          </cell>
          <cell r="G372">
            <v>0.18</v>
          </cell>
          <cell r="H372">
            <v>0.18</v>
          </cell>
          <cell r="I372">
            <v>0.18</v>
          </cell>
          <cell r="J372">
            <v>0.18</v>
          </cell>
          <cell r="K372">
            <v>0.18</v>
          </cell>
          <cell r="L372">
            <v>0.18</v>
          </cell>
          <cell r="M372">
            <v>0.18</v>
          </cell>
          <cell r="N372">
            <v>0.18</v>
          </cell>
          <cell r="O372">
            <v>0.18</v>
          </cell>
          <cell r="P372">
            <v>0.18</v>
          </cell>
          <cell r="Q372">
            <v>0.18</v>
          </cell>
          <cell r="R372">
            <v>0.18</v>
          </cell>
          <cell r="S372">
            <v>0.18</v>
          </cell>
          <cell r="T372">
            <v>0.18</v>
          </cell>
        </row>
        <row r="373">
          <cell r="B373">
            <v>17</v>
          </cell>
          <cell r="C373" t="str">
            <v>SGP-VS</v>
          </cell>
          <cell r="D373" t="str">
            <v>ねじ接合</v>
          </cell>
          <cell r="E373" t="str">
            <v>地中配管</v>
          </cell>
          <cell r="F373" t="str">
            <v>接合材等</v>
          </cell>
          <cell r="G373">
            <v>0.18</v>
          </cell>
          <cell r="H373">
            <v>0.18</v>
          </cell>
          <cell r="I373">
            <v>0.18</v>
          </cell>
          <cell r="J373">
            <v>0.18</v>
          </cell>
          <cell r="K373">
            <v>0.18</v>
          </cell>
          <cell r="L373">
            <v>0.18</v>
          </cell>
          <cell r="M373">
            <v>0.18</v>
          </cell>
          <cell r="N373">
            <v>0.18</v>
          </cell>
          <cell r="O373">
            <v>0.18</v>
          </cell>
          <cell r="P373">
            <v>0.18</v>
          </cell>
          <cell r="Q373">
            <v>0.18</v>
          </cell>
          <cell r="R373">
            <v>0.18</v>
          </cell>
          <cell r="S373">
            <v>0.18</v>
          </cell>
          <cell r="T373">
            <v>0.18</v>
          </cell>
        </row>
        <row r="374">
          <cell r="B374">
            <v>18</v>
          </cell>
          <cell r="C374" t="str">
            <v>STPG 370 VS</v>
          </cell>
          <cell r="D374" t="str">
            <v>ねじ接合</v>
          </cell>
          <cell r="E374" t="str">
            <v>地中配管</v>
          </cell>
          <cell r="F374" t="str">
            <v>接合材等</v>
          </cell>
          <cell r="G374">
            <v>0.18</v>
          </cell>
          <cell r="H374">
            <v>0.18</v>
          </cell>
          <cell r="I374">
            <v>0.18</v>
          </cell>
          <cell r="J374">
            <v>0.18</v>
          </cell>
          <cell r="K374">
            <v>0.18</v>
          </cell>
          <cell r="L374">
            <v>0.18</v>
          </cell>
          <cell r="M374">
            <v>0.18</v>
          </cell>
          <cell r="N374">
            <v>0.18</v>
          </cell>
          <cell r="O374">
            <v>0.18</v>
          </cell>
          <cell r="P374">
            <v>0.18</v>
          </cell>
          <cell r="Q374">
            <v>0.18</v>
          </cell>
          <cell r="R374">
            <v>0.18</v>
          </cell>
          <cell r="S374">
            <v>0.18</v>
          </cell>
          <cell r="T374">
            <v>0.18</v>
          </cell>
        </row>
        <row r="375">
          <cell r="B375">
            <v>20</v>
          </cell>
          <cell r="C375" t="str">
            <v>STPG</v>
          </cell>
          <cell r="D375" t="str">
            <v>（消火）ねじ接合</v>
          </cell>
          <cell r="E375" t="str">
            <v>地中配管</v>
          </cell>
          <cell r="F375" t="str">
            <v>接合材等</v>
          </cell>
          <cell r="G375">
            <v>0.05</v>
          </cell>
          <cell r="H375">
            <v>0.05</v>
          </cell>
          <cell r="I375">
            <v>0.05</v>
          </cell>
          <cell r="J375">
            <v>0.05</v>
          </cell>
          <cell r="K375">
            <v>0.05</v>
          </cell>
          <cell r="L375">
            <v>0.05</v>
          </cell>
          <cell r="M375">
            <v>0.05</v>
          </cell>
          <cell r="N375">
            <v>0.05</v>
          </cell>
          <cell r="O375">
            <v>0.05</v>
          </cell>
          <cell r="P375">
            <v>0.05</v>
          </cell>
          <cell r="Q375">
            <v>0.05</v>
          </cell>
          <cell r="R375">
            <v>0.05</v>
          </cell>
          <cell r="S375">
            <v>0.05</v>
          </cell>
          <cell r="T375">
            <v>0.05</v>
          </cell>
        </row>
        <row r="376">
          <cell r="B376">
            <v>21</v>
          </cell>
          <cell r="C376" t="str">
            <v>STPG</v>
          </cell>
          <cell r="D376" t="str">
            <v>（冷却水）ねじ接合</v>
          </cell>
          <cell r="E376" t="str">
            <v>地中配管</v>
          </cell>
          <cell r="F376" t="str">
            <v>接合材等</v>
          </cell>
          <cell r="G376">
            <v>0.05</v>
          </cell>
          <cell r="H376">
            <v>0.05</v>
          </cell>
          <cell r="I376">
            <v>0.05</v>
          </cell>
          <cell r="J376">
            <v>0.05</v>
          </cell>
          <cell r="K376">
            <v>0.05</v>
          </cell>
          <cell r="L376">
            <v>0.05</v>
          </cell>
          <cell r="M376">
            <v>0.05</v>
          </cell>
          <cell r="N376">
            <v>0.05</v>
          </cell>
          <cell r="O376">
            <v>0.05</v>
          </cell>
          <cell r="P376">
            <v>0.05</v>
          </cell>
          <cell r="Q376">
            <v>0.05</v>
          </cell>
          <cell r="R376">
            <v>0.05</v>
          </cell>
          <cell r="S376">
            <v>0.05</v>
          </cell>
          <cell r="T376">
            <v>0.05</v>
          </cell>
        </row>
        <row r="377">
          <cell r="B377">
            <v>23</v>
          </cell>
          <cell r="C377" t="str">
            <v>STPG</v>
          </cell>
          <cell r="D377" t="str">
            <v>（消火・冷却水・冷温水）溶接接合</v>
          </cell>
          <cell r="E377" t="str">
            <v>地中配管</v>
          </cell>
          <cell r="F377" t="str">
            <v>接合材等</v>
          </cell>
          <cell r="G377">
            <v>0.08</v>
          </cell>
          <cell r="H377">
            <v>0.08</v>
          </cell>
          <cell r="I377">
            <v>0.08</v>
          </cell>
          <cell r="J377">
            <v>0.08</v>
          </cell>
          <cell r="K377">
            <v>0.08</v>
          </cell>
          <cell r="L377">
            <v>0.08</v>
          </cell>
          <cell r="M377">
            <v>0.08</v>
          </cell>
          <cell r="N377">
            <v>0.08</v>
          </cell>
          <cell r="O377">
            <v>0.08</v>
          </cell>
          <cell r="P377">
            <v>0.08</v>
          </cell>
          <cell r="Q377">
            <v>0.08</v>
          </cell>
          <cell r="R377">
            <v>0.08</v>
          </cell>
          <cell r="S377">
            <v>0.08</v>
          </cell>
          <cell r="T377">
            <v>0.08</v>
          </cell>
        </row>
        <row r="378">
          <cell r="B378">
            <v>24</v>
          </cell>
          <cell r="C378" t="str">
            <v>STPG(黒)</v>
          </cell>
          <cell r="D378" t="str">
            <v>（蒸気給気管、蒸気還気用）溶接接合</v>
          </cell>
          <cell r="E378" t="str">
            <v>地中配管</v>
          </cell>
          <cell r="F378" t="str">
            <v>接合材等</v>
          </cell>
          <cell r="G378">
            <v>0.08</v>
          </cell>
          <cell r="H378">
            <v>0.08</v>
          </cell>
          <cell r="I378">
            <v>0.08</v>
          </cell>
          <cell r="J378">
            <v>0.08</v>
          </cell>
          <cell r="K378">
            <v>0.08</v>
          </cell>
          <cell r="L378">
            <v>0.08</v>
          </cell>
          <cell r="M378">
            <v>0.08</v>
          </cell>
          <cell r="N378">
            <v>0.08</v>
          </cell>
          <cell r="O378">
            <v>0.08</v>
          </cell>
          <cell r="P378">
            <v>0.08</v>
          </cell>
          <cell r="Q378">
            <v>0.08</v>
          </cell>
          <cell r="R378">
            <v>0.08</v>
          </cell>
          <cell r="S378">
            <v>0.08</v>
          </cell>
          <cell r="T378">
            <v>0.08</v>
          </cell>
        </row>
        <row r="379">
          <cell r="B379">
            <v>25</v>
          </cell>
          <cell r="C379" t="str">
            <v>SGP(白)</v>
          </cell>
          <cell r="D379" t="str">
            <v>（排水）ねじ接合</v>
          </cell>
          <cell r="E379" t="str">
            <v>地中配管</v>
          </cell>
          <cell r="F379" t="str">
            <v>接合材等</v>
          </cell>
          <cell r="G379">
            <v>0.05</v>
          </cell>
          <cell r="H379">
            <v>0.05</v>
          </cell>
          <cell r="I379">
            <v>0.05</v>
          </cell>
          <cell r="J379">
            <v>0.05</v>
          </cell>
          <cell r="K379">
            <v>0.05</v>
          </cell>
          <cell r="L379">
            <v>0.05</v>
          </cell>
          <cell r="M379">
            <v>0.05</v>
          </cell>
          <cell r="N379">
            <v>0.05</v>
          </cell>
          <cell r="O379">
            <v>0.05</v>
          </cell>
          <cell r="P379">
            <v>0.05</v>
          </cell>
          <cell r="Q379">
            <v>0.05</v>
          </cell>
          <cell r="R379">
            <v>0.05</v>
          </cell>
          <cell r="S379">
            <v>0.05</v>
          </cell>
          <cell r="T379">
            <v>0.05</v>
          </cell>
        </row>
        <row r="380">
          <cell r="B380">
            <v>27</v>
          </cell>
          <cell r="C380" t="str">
            <v>SGP(白)</v>
          </cell>
          <cell r="D380" t="str">
            <v>（通気・消火・給湯・プロパン）ねじ接合</v>
          </cell>
          <cell r="E380" t="str">
            <v>地中配管</v>
          </cell>
          <cell r="F380" t="str">
            <v>接合材等</v>
          </cell>
          <cell r="G380">
            <v>0.05</v>
          </cell>
          <cell r="H380">
            <v>0.05</v>
          </cell>
          <cell r="I380">
            <v>0.05</v>
          </cell>
          <cell r="J380">
            <v>0.05</v>
          </cell>
          <cell r="K380">
            <v>0.05</v>
          </cell>
          <cell r="L380">
            <v>0.05</v>
          </cell>
          <cell r="M380">
            <v>0.05</v>
          </cell>
          <cell r="N380">
            <v>0.05</v>
          </cell>
          <cell r="O380">
            <v>0.05</v>
          </cell>
          <cell r="P380">
            <v>0.05</v>
          </cell>
          <cell r="Q380">
            <v>0.05</v>
          </cell>
          <cell r="R380">
            <v>0.05</v>
          </cell>
          <cell r="S380">
            <v>0.05</v>
          </cell>
          <cell r="T380">
            <v>0.05</v>
          </cell>
        </row>
        <row r="381">
          <cell r="B381">
            <v>28</v>
          </cell>
          <cell r="C381" t="str">
            <v>SGP(白)</v>
          </cell>
          <cell r="D381" t="str">
            <v>（冷却水）ねじ接合</v>
          </cell>
          <cell r="E381" t="str">
            <v>地中配管</v>
          </cell>
          <cell r="F381" t="str">
            <v>接合材等</v>
          </cell>
          <cell r="G381">
            <v>0.05</v>
          </cell>
          <cell r="H381">
            <v>0.05</v>
          </cell>
          <cell r="I381">
            <v>0.05</v>
          </cell>
          <cell r="J381">
            <v>0.05</v>
          </cell>
          <cell r="K381">
            <v>0.05</v>
          </cell>
          <cell r="L381">
            <v>0.05</v>
          </cell>
          <cell r="M381">
            <v>0.05</v>
          </cell>
          <cell r="N381">
            <v>0.05</v>
          </cell>
          <cell r="O381">
            <v>0.05</v>
          </cell>
          <cell r="P381">
            <v>0.05</v>
          </cell>
          <cell r="Q381">
            <v>0.05</v>
          </cell>
          <cell r="R381">
            <v>0.05</v>
          </cell>
          <cell r="S381">
            <v>0.05</v>
          </cell>
          <cell r="T381">
            <v>0.05</v>
          </cell>
        </row>
        <row r="382">
          <cell r="B382">
            <v>29</v>
          </cell>
          <cell r="C382" t="str">
            <v>SGP(白)</v>
          </cell>
          <cell r="D382" t="str">
            <v>（通気・消火・給湯・プロパン・冷却水・冷温水）溶接接合</v>
          </cell>
          <cell r="E382" t="str">
            <v>地中配管</v>
          </cell>
          <cell r="F382" t="str">
            <v>接合材等</v>
          </cell>
          <cell r="G382">
            <v>0.08</v>
          </cell>
          <cell r="H382">
            <v>0.08</v>
          </cell>
          <cell r="I382">
            <v>0.08</v>
          </cell>
          <cell r="J382">
            <v>0.08</v>
          </cell>
          <cell r="K382">
            <v>0.08</v>
          </cell>
          <cell r="L382">
            <v>0.08</v>
          </cell>
          <cell r="M382">
            <v>0.08</v>
          </cell>
          <cell r="N382">
            <v>0.08</v>
          </cell>
          <cell r="O382">
            <v>0.08</v>
          </cell>
          <cell r="P382">
            <v>0.08</v>
          </cell>
          <cell r="Q382">
            <v>0.08</v>
          </cell>
          <cell r="R382">
            <v>0.08</v>
          </cell>
          <cell r="S382">
            <v>0.08</v>
          </cell>
          <cell r="T382">
            <v>0.08</v>
          </cell>
        </row>
        <row r="383">
          <cell r="B383">
            <v>32</v>
          </cell>
          <cell r="C383" t="str">
            <v>SGP(黒)</v>
          </cell>
          <cell r="D383" t="str">
            <v>（蒸気・油）ねじ接合</v>
          </cell>
          <cell r="E383" t="str">
            <v>地中配管</v>
          </cell>
          <cell r="F383" t="str">
            <v>接合材等</v>
          </cell>
          <cell r="G383">
            <v>0.05</v>
          </cell>
          <cell r="H383">
            <v>0.05</v>
          </cell>
          <cell r="I383">
            <v>0.05</v>
          </cell>
          <cell r="J383">
            <v>0.05</v>
          </cell>
          <cell r="K383">
            <v>0.05</v>
          </cell>
          <cell r="L383">
            <v>0.05</v>
          </cell>
          <cell r="M383">
            <v>0.05</v>
          </cell>
          <cell r="N383">
            <v>0.05</v>
          </cell>
          <cell r="O383">
            <v>0.05</v>
          </cell>
          <cell r="P383">
            <v>0.05</v>
          </cell>
          <cell r="Q383">
            <v>0.05</v>
          </cell>
          <cell r="R383">
            <v>0.05</v>
          </cell>
          <cell r="S383">
            <v>0.05</v>
          </cell>
          <cell r="T383">
            <v>0.05</v>
          </cell>
        </row>
        <row r="384">
          <cell r="B384">
            <v>33</v>
          </cell>
          <cell r="C384" t="str">
            <v>SGP(黒)</v>
          </cell>
          <cell r="D384" t="str">
            <v>（蒸気・油）溶接接合</v>
          </cell>
          <cell r="E384" t="str">
            <v>地中配管</v>
          </cell>
          <cell r="F384" t="str">
            <v>接合材等</v>
          </cell>
          <cell r="G384">
            <v>0.08</v>
          </cell>
          <cell r="H384">
            <v>0.08</v>
          </cell>
          <cell r="I384">
            <v>0.08</v>
          </cell>
          <cell r="J384">
            <v>0.08</v>
          </cell>
          <cell r="K384">
            <v>0.08</v>
          </cell>
          <cell r="L384">
            <v>0.08</v>
          </cell>
          <cell r="M384">
            <v>0.08</v>
          </cell>
          <cell r="N384">
            <v>0.08</v>
          </cell>
          <cell r="O384">
            <v>0.08</v>
          </cell>
          <cell r="P384">
            <v>0.08</v>
          </cell>
          <cell r="Q384">
            <v>0.08</v>
          </cell>
          <cell r="R384">
            <v>0.08</v>
          </cell>
          <cell r="S384">
            <v>0.08</v>
          </cell>
          <cell r="T384">
            <v>0.08</v>
          </cell>
        </row>
        <row r="385">
          <cell r="B385">
            <v>35</v>
          </cell>
          <cell r="C385" t="str">
            <v>SGP-TA(WSP032)</v>
          </cell>
          <cell r="D385" t="str">
            <v>ねじ接合</v>
          </cell>
          <cell r="E385" t="str">
            <v>地中配管</v>
          </cell>
          <cell r="F385" t="str">
            <v>接合材等</v>
          </cell>
          <cell r="G385">
            <v>0.05</v>
          </cell>
          <cell r="H385">
            <v>0.05</v>
          </cell>
          <cell r="I385">
            <v>0.05</v>
          </cell>
          <cell r="J385">
            <v>0.05</v>
          </cell>
          <cell r="K385">
            <v>0.05</v>
          </cell>
          <cell r="L385">
            <v>0.05</v>
          </cell>
          <cell r="M385">
            <v>0.05</v>
          </cell>
          <cell r="N385">
            <v>0.05</v>
          </cell>
          <cell r="O385">
            <v>0.05</v>
          </cell>
          <cell r="P385">
            <v>0.05</v>
          </cell>
          <cell r="Q385">
            <v>0.05</v>
          </cell>
          <cell r="R385">
            <v>0.05</v>
          </cell>
          <cell r="S385">
            <v>0.05</v>
          </cell>
          <cell r="T385">
            <v>0.05</v>
          </cell>
        </row>
        <row r="386">
          <cell r="B386">
            <v>37</v>
          </cell>
          <cell r="C386" t="str">
            <v>HP</v>
          </cell>
          <cell r="D386" t="str">
            <v>（排水）</v>
          </cell>
          <cell r="E386" t="str">
            <v>地中配管</v>
          </cell>
          <cell r="F386" t="str">
            <v>接合材等</v>
          </cell>
        </row>
        <row r="387">
          <cell r="B387">
            <v>38</v>
          </cell>
          <cell r="C387" t="str">
            <v>ARFA管</v>
          </cell>
          <cell r="D387" t="str">
            <v>ねじ接合</v>
          </cell>
          <cell r="E387" t="str">
            <v>地中配管</v>
          </cell>
          <cell r="F387" t="str">
            <v>接合材等</v>
          </cell>
          <cell r="G387">
            <v>0.05</v>
          </cell>
          <cell r="H387">
            <v>0.05</v>
          </cell>
          <cell r="I387">
            <v>0.05</v>
          </cell>
          <cell r="J387">
            <v>0.05</v>
          </cell>
          <cell r="K387">
            <v>0.05</v>
          </cell>
          <cell r="L387">
            <v>0.05</v>
          </cell>
          <cell r="M387">
            <v>0.05</v>
          </cell>
          <cell r="N387">
            <v>0.05</v>
          </cell>
          <cell r="O387">
            <v>0.05</v>
          </cell>
          <cell r="P387">
            <v>0.05</v>
          </cell>
          <cell r="Q387">
            <v>0.05</v>
          </cell>
          <cell r="R387">
            <v>0.05</v>
          </cell>
          <cell r="S387">
            <v>0.05</v>
          </cell>
          <cell r="T387">
            <v>0.05</v>
          </cell>
        </row>
        <row r="390">
          <cell r="B390">
            <v>1</v>
          </cell>
          <cell r="C390" t="str">
            <v>SGP-PA</v>
          </cell>
          <cell r="D390" t="str">
            <v>（給水・冷却水）ねじ接合（管端防食継手）</v>
          </cell>
          <cell r="E390" t="str">
            <v>屋内一般配管</v>
          </cell>
          <cell r="F390" t="str">
            <v>支持金物</v>
          </cell>
          <cell r="G390">
            <v>0.15</v>
          </cell>
          <cell r="H390">
            <v>0.15</v>
          </cell>
          <cell r="I390">
            <v>0.15</v>
          </cell>
          <cell r="J390">
            <v>0.15</v>
          </cell>
          <cell r="K390">
            <v>0.15</v>
          </cell>
          <cell r="L390">
            <v>0.15</v>
          </cell>
          <cell r="M390">
            <v>0.15</v>
          </cell>
          <cell r="N390">
            <v>0.15</v>
          </cell>
          <cell r="O390">
            <v>0.15</v>
          </cell>
          <cell r="P390">
            <v>0.15</v>
          </cell>
          <cell r="Q390">
            <v>0.15</v>
          </cell>
          <cell r="R390">
            <v>0.15</v>
          </cell>
          <cell r="S390">
            <v>0.15</v>
          </cell>
          <cell r="T390">
            <v>0.15</v>
          </cell>
        </row>
        <row r="391">
          <cell r="B391">
            <v>2</v>
          </cell>
          <cell r="C391" t="str">
            <v>SGP-PB</v>
          </cell>
          <cell r="D391" t="str">
            <v>（給水・冷却水）ねじ接合（管端防食継手）</v>
          </cell>
          <cell r="E391" t="str">
            <v>屋内一般配管</v>
          </cell>
          <cell r="F391" t="str">
            <v>支持金物</v>
          </cell>
          <cell r="G391">
            <v>0.15</v>
          </cell>
          <cell r="H391">
            <v>0.15</v>
          </cell>
          <cell r="I391">
            <v>0.15</v>
          </cell>
          <cell r="J391">
            <v>0.15</v>
          </cell>
          <cell r="K391">
            <v>0.15</v>
          </cell>
          <cell r="L391">
            <v>0.15</v>
          </cell>
          <cell r="M391">
            <v>0.15</v>
          </cell>
          <cell r="N391">
            <v>0.15</v>
          </cell>
          <cell r="O391">
            <v>0.15</v>
          </cell>
          <cell r="P391">
            <v>0.15</v>
          </cell>
          <cell r="Q391">
            <v>0.15</v>
          </cell>
          <cell r="R391">
            <v>0.15</v>
          </cell>
          <cell r="S391">
            <v>0.15</v>
          </cell>
          <cell r="T391">
            <v>0.15</v>
          </cell>
        </row>
        <row r="392">
          <cell r="B392">
            <v>4</v>
          </cell>
          <cell r="C392" t="str">
            <v>SGP-FPA</v>
          </cell>
          <cell r="D392" t="str">
            <v>（給水・冷却水）フランジ接合</v>
          </cell>
          <cell r="E392" t="str">
            <v>屋内一般配管</v>
          </cell>
          <cell r="F392" t="str">
            <v>支持金物</v>
          </cell>
          <cell r="G392">
            <v>0.1</v>
          </cell>
          <cell r="H392">
            <v>0.1</v>
          </cell>
          <cell r="I392">
            <v>0.1</v>
          </cell>
          <cell r="J392">
            <v>0.1</v>
          </cell>
          <cell r="K392">
            <v>0.1</v>
          </cell>
          <cell r="L392">
            <v>0.1</v>
          </cell>
          <cell r="M392">
            <v>0.1</v>
          </cell>
          <cell r="N392">
            <v>0.1</v>
          </cell>
          <cell r="O392">
            <v>0.1</v>
          </cell>
          <cell r="P392">
            <v>0.1</v>
          </cell>
          <cell r="Q392">
            <v>0.1</v>
          </cell>
          <cell r="R392">
            <v>0.1</v>
          </cell>
          <cell r="S392">
            <v>0.1</v>
          </cell>
          <cell r="T392">
            <v>0.1</v>
          </cell>
        </row>
        <row r="393">
          <cell r="B393">
            <v>5</v>
          </cell>
          <cell r="C393" t="str">
            <v>SGP-FPB</v>
          </cell>
          <cell r="D393" t="str">
            <v>（給水・冷却水）フランジ接合</v>
          </cell>
          <cell r="E393" t="str">
            <v>屋内一般配管</v>
          </cell>
          <cell r="F393" t="str">
            <v>支持金物</v>
          </cell>
          <cell r="G393">
            <v>0.1</v>
          </cell>
          <cell r="H393">
            <v>0.1</v>
          </cell>
          <cell r="I393">
            <v>0.1</v>
          </cell>
          <cell r="J393">
            <v>0.1</v>
          </cell>
          <cell r="K393">
            <v>0.1</v>
          </cell>
          <cell r="L393">
            <v>0.1</v>
          </cell>
          <cell r="M393">
            <v>0.1</v>
          </cell>
          <cell r="N393">
            <v>0.1</v>
          </cell>
          <cell r="O393">
            <v>0.1</v>
          </cell>
          <cell r="P393">
            <v>0.1</v>
          </cell>
          <cell r="Q393">
            <v>0.1</v>
          </cell>
          <cell r="R393">
            <v>0.1</v>
          </cell>
          <cell r="S393">
            <v>0.1</v>
          </cell>
          <cell r="T393">
            <v>0.1</v>
          </cell>
        </row>
        <row r="394">
          <cell r="B394">
            <v>7</v>
          </cell>
          <cell r="C394" t="str">
            <v>SGP-VA</v>
          </cell>
          <cell r="D394" t="str">
            <v>（給水・冷却水）ねじ接合（管端防食継手）</v>
          </cell>
          <cell r="E394" t="str">
            <v>屋内一般配管</v>
          </cell>
          <cell r="F394" t="str">
            <v>支持金物</v>
          </cell>
          <cell r="G394">
            <v>0.1</v>
          </cell>
          <cell r="H394">
            <v>0.1</v>
          </cell>
          <cell r="I394">
            <v>0.1</v>
          </cell>
          <cell r="J394">
            <v>0.1</v>
          </cell>
          <cell r="K394">
            <v>0.1</v>
          </cell>
          <cell r="L394">
            <v>0.1</v>
          </cell>
          <cell r="M394">
            <v>0.1</v>
          </cell>
          <cell r="N394">
            <v>0.1</v>
          </cell>
          <cell r="O394">
            <v>0.1</v>
          </cell>
          <cell r="P394">
            <v>0.1</v>
          </cell>
          <cell r="Q394">
            <v>0.1</v>
          </cell>
          <cell r="R394">
            <v>0.1</v>
          </cell>
          <cell r="S394">
            <v>0.1</v>
          </cell>
          <cell r="T394">
            <v>0.1</v>
          </cell>
        </row>
        <row r="395">
          <cell r="B395">
            <v>8</v>
          </cell>
          <cell r="C395" t="str">
            <v>SGP-VB</v>
          </cell>
          <cell r="D395" t="str">
            <v>（給水・冷却水）ねじ接合（管端防食継手）</v>
          </cell>
          <cell r="E395" t="str">
            <v>屋内一般配管</v>
          </cell>
          <cell r="F395" t="str">
            <v>支持金物</v>
          </cell>
          <cell r="G395">
            <v>0.1</v>
          </cell>
          <cell r="H395">
            <v>0.1</v>
          </cell>
          <cell r="I395">
            <v>0.1</v>
          </cell>
          <cell r="J395">
            <v>0.1</v>
          </cell>
          <cell r="K395">
            <v>0.1</v>
          </cell>
          <cell r="L395">
            <v>0.1</v>
          </cell>
          <cell r="M395">
            <v>0.1</v>
          </cell>
          <cell r="N395">
            <v>0.1</v>
          </cell>
          <cell r="O395">
            <v>0.1</v>
          </cell>
          <cell r="P395">
            <v>0.1</v>
          </cell>
          <cell r="Q395">
            <v>0.1</v>
          </cell>
          <cell r="R395">
            <v>0.1</v>
          </cell>
          <cell r="S395">
            <v>0.1</v>
          </cell>
          <cell r="T395">
            <v>0.1</v>
          </cell>
        </row>
        <row r="396">
          <cell r="B396">
            <v>10</v>
          </cell>
          <cell r="C396" t="str">
            <v>SGP-FVA</v>
          </cell>
          <cell r="D396" t="str">
            <v>（給水・冷却水）フランジ接合</v>
          </cell>
          <cell r="E396" t="str">
            <v>屋内一般配管</v>
          </cell>
          <cell r="F396" t="str">
            <v>支持金物</v>
          </cell>
          <cell r="G396">
            <v>0.1</v>
          </cell>
          <cell r="H396">
            <v>0.1</v>
          </cell>
          <cell r="I396">
            <v>0.1</v>
          </cell>
          <cell r="J396">
            <v>0.1</v>
          </cell>
          <cell r="K396">
            <v>0.1</v>
          </cell>
          <cell r="L396">
            <v>0.1</v>
          </cell>
          <cell r="M396">
            <v>0.1</v>
          </cell>
          <cell r="N396">
            <v>0.1</v>
          </cell>
          <cell r="O396">
            <v>0.1</v>
          </cell>
          <cell r="P396">
            <v>0.1</v>
          </cell>
          <cell r="Q396">
            <v>0.1</v>
          </cell>
          <cell r="R396">
            <v>0.1</v>
          </cell>
          <cell r="S396">
            <v>0.1</v>
          </cell>
          <cell r="T396">
            <v>0.1</v>
          </cell>
        </row>
        <row r="397">
          <cell r="B397">
            <v>11</v>
          </cell>
          <cell r="C397" t="str">
            <v>SGP-FVB</v>
          </cell>
          <cell r="D397" t="str">
            <v>（給水・冷却水）フランジ接合</v>
          </cell>
          <cell r="E397" t="str">
            <v>屋内一般配管</v>
          </cell>
          <cell r="F397" t="str">
            <v>支持金物</v>
          </cell>
          <cell r="G397">
            <v>0.1</v>
          </cell>
          <cell r="H397">
            <v>0.1</v>
          </cell>
          <cell r="I397">
            <v>0.1</v>
          </cell>
          <cell r="J397">
            <v>0.1</v>
          </cell>
          <cell r="K397">
            <v>0.1</v>
          </cell>
          <cell r="L397">
            <v>0.1</v>
          </cell>
          <cell r="M397">
            <v>0.1</v>
          </cell>
          <cell r="N397">
            <v>0.1</v>
          </cell>
          <cell r="O397">
            <v>0.1</v>
          </cell>
          <cell r="P397">
            <v>0.1</v>
          </cell>
          <cell r="Q397">
            <v>0.1</v>
          </cell>
          <cell r="R397">
            <v>0.1</v>
          </cell>
          <cell r="S397">
            <v>0.1</v>
          </cell>
          <cell r="T397">
            <v>0.1</v>
          </cell>
        </row>
        <row r="398">
          <cell r="B398">
            <v>13</v>
          </cell>
          <cell r="C398" t="str">
            <v>SGP-HVA</v>
          </cell>
          <cell r="D398" t="str">
            <v>（給湯・冷温水）ねじ接合（管端防食継手）</v>
          </cell>
          <cell r="E398" t="str">
            <v>屋内一般配管</v>
          </cell>
          <cell r="F398" t="str">
            <v>支持金物</v>
          </cell>
          <cell r="G398">
            <v>0.1</v>
          </cell>
          <cell r="H398">
            <v>0.1</v>
          </cell>
          <cell r="I398">
            <v>0.1</v>
          </cell>
          <cell r="J398">
            <v>0.1</v>
          </cell>
          <cell r="K398">
            <v>0.1</v>
          </cell>
          <cell r="L398">
            <v>0.1</v>
          </cell>
          <cell r="M398">
            <v>0.1</v>
          </cell>
          <cell r="N398">
            <v>0.1</v>
          </cell>
          <cell r="O398">
            <v>0.1</v>
          </cell>
          <cell r="P398">
            <v>0.1</v>
          </cell>
          <cell r="Q398">
            <v>0.1</v>
          </cell>
          <cell r="R398">
            <v>0.1</v>
          </cell>
          <cell r="S398">
            <v>0.1</v>
          </cell>
          <cell r="T398">
            <v>0.1</v>
          </cell>
        </row>
        <row r="399">
          <cell r="B399">
            <v>14</v>
          </cell>
          <cell r="C399" t="str">
            <v>SGP-VA</v>
          </cell>
          <cell r="D399" t="str">
            <v>（冷却水）ハウジング型継手</v>
          </cell>
          <cell r="E399" t="str">
            <v>屋内一般配管</v>
          </cell>
          <cell r="F399" t="str">
            <v>支持金物</v>
          </cell>
          <cell r="G399">
            <v>0.1</v>
          </cell>
          <cell r="H399">
            <v>0.1</v>
          </cell>
          <cell r="I399">
            <v>0.1</v>
          </cell>
          <cell r="J399">
            <v>0.1</v>
          </cell>
          <cell r="K399">
            <v>0.1</v>
          </cell>
          <cell r="L399">
            <v>0.1</v>
          </cell>
          <cell r="M399">
            <v>0.1</v>
          </cell>
          <cell r="N399">
            <v>0.1</v>
          </cell>
          <cell r="O399">
            <v>0.1</v>
          </cell>
          <cell r="P399">
            <v>0.1</v>
          </cell>
          <cell r="Q399">
            <v>0.1</v>
          </cell>
          <cell r="R399">
            <v>0.1</v>
          </cell>
          <cell r="S399">
            <v>0.1</v>
          </cell>
          <cell r="T399">
            <v>0.1</v>
          </cell>
        </row>
        <row r="400">
          <cell r="B400">
            <v>19</v>
          </cell>
          <cell r="C400" t="str">
            <v>STPG</v>
          </cell>
          <cell r="D400" t="str">
            <v>（冷温水）ねじ接合</v>
          </cell>
          <cell r="E400" t="str">
            <v>屋内一般配管</v>
          </cell>
          <cell r="F400" t="str">
            <v>支持金物</v>
          </cell>
          <cell r="G400">
            <v>0.15</v>
          </cell>
          <cell r="H400">
            <v>0.15</v>
          </cell>
          <cell r="I400">
            <v>0.15</v>
          </cell>
          <cell r="J400">
            <v>0.15</v>
          </cell>
          <cell r="K400">
            <v>0.15</v>
          </cell>
          <cell r="L400">
            <v>0.15</v>
          </cell>
          <cell r="M400">
            <v>0.15</v>
          </cell>
          <cell r="N400">
            <v>0.15</v>
          </cell>
          <cell r="O400">
            <v>0.15</v>
          </cell>
          <cell r="P400">
            <v>0.15</v>
          </cell>
          <cell r="Q400">
            <v>0.15</v>
          </cell>
          <cell r="R400">
            <v>0.15</v>
          </cell>
          <cell r="S400">
            <v>0.15</v>
          </cell>
          <cell r="T400">
            <v>0.15</v>
          </cell>
        </row>
        <row r="401">
          <cell r="B401">
            <v>20</v>
          </cell>
          <cell r="C401" t="str">
            <v>STPG</v>
          </cell>
          <cell r="D401" t="str">
            <v>（消火）ねじ接合</v>
          </cell>
          <cell r="E401" t="str">
            <v>屋内一般配管</v>
          </cell>
          <cell r="F401" t="str">
            <v>支持金物</v>
          </cell>
          <cell r="G401">
            <v>0.15</v>
          </cell>
          <cell r="H401">
            <v>0.15</v>
          </cell>
          <cell r="I401">
            <v>0.15</v>
          </cell>
          <cell r="J401">
            <v>0.15</v>
          </cell>
          <cell r="K401">
            <v>0.15</v>
          </cell>
          <cell r="L401">
            <v>0.15</v>
          </cell>
          <cell r="M401">
            <v>0.15</v>
          </cell>
          <cell r="N401">
            <v>0.15</v>
          </cell>
          <cell r="O401">
            <v>0.15</v>
          </cell>
          <cell r="P401">
            <v>0.15</v>
          </cell>
          <cell r="Q401">
            <v>0.15</v>
          </cell>
          <cell r="R401">
            <v>0.15</v>
          </cell>
          <cell r="S401">
            <v>0.15</v>
          </cell>
          <cell r="T401">
            <v>0.15</v>
          </cell>
        </row>
        <row r="402">
          <cell r="B402">
            <v>21</v>
          </cell>
          <cell r="C402" t="str">
            <v>STPG</v>
          </cell>
          <cell r="D402" t="str">
            <v>（冷却水）ねじ接合</v>
          </cell>
          <cell r="E402" t="str">
            <v>屋内一般配管</v>
          </cell>
          <cell r="F402" t="str">
            <v>支持金物</v>
          </cell>
          <cell r="G402">
            <v>0.15</v>
          </cell>
          <cell r="H402">
            <v>0.15</v>
          </cell>
          <cell r="I402">
            <v>0.15</v>
          </cell>
          <cell r="J402">
            <v>0.15</v>
          </cell>
          <cell r="K402">
            <v>0.15</v>
          </cell>
          <cell r="L402">
            <v>0.15</v>
          </cell>
          <cell r="M402">
            <v>0.15</v>
          </cell>
          <cell r="N402">
            <v>0.15</v>
          </cell>
          <cell r="O402">
            <v>0.15</v>
          </cell>
          <cell r="P402">
            <v>0.15</v>
          </cell>
          <cell r="Q402">
            <v>0.15</v>
          </cell>
          <cell r="R402">
            <v>0.15</v>
          </cell>
          <cell r="S402">
            <v>0.15</v>
          </cell>
          <cell r="T402">
            <v>0.15</v>
          </cell>
        </row>
        <row r="403">
          <cell r="B403">
            <v>22</v>
          </cell>
          <cell r="C403" t="str">
            <v>STPG(黒)</v>
          </cell>
          <cell r="D403" t="str">
            <v>（低圧蒸気用）ねじ接合</v>
          </cell>
          <cell r="E403" t="str">
            <v>屋内一般配管</v>
          </cell>
          <cell r="F403" t="str">
            <v>支持金物</v>
          </cell>
          <cell r="G403">
            <v>0.15</v>
          </cell>
          <cell r="H403">
            <v>0.15</v>
          </cell>
          <cell r="I403">
            <v>0.15</v>
          </cell>
          <cell r="J403">
            <v>0.15</v>
          </cell>
          <cell r="K403">
            <v>0.15</v>
          </cell>
          <cell r="L403">
            <v>0.15</v>
          </cell>
          <cell r="M403">
            <v>0.15</v>
          </cell>
          <cell r="N403">
            <v>0.15</v>
          </cell>
          <cell r="O403">
            <v>0.15</v>
          </cell>
          <cell r="P403">
            <v>0.15</v>
          </cell>
          <cell r="Q403">
            <v>0.15</v>
          </cell>
          <cell r="R403">
            <v>0.15</v>
          </cell>
          <cell r="S403">
            <v>0.15</v>
          </cell>
          <cell r="T403">
            <v>0.15</v>
          </cell>
        </row>
        <row r="404">
          <cell r="B404">
            <v>23</v>
          </cell>
          <cell r="C404" t="str">
            <v>STPG</v>
          </cell>
          <cell r="D404" t="str">
            <v>（消火・冷却水・冷温水）溶接接合</v>
          </cell>
          <cell r="E404" t="str">
            <v>屋内一般配管</v>
          </cell>
          <cell r="F404" t="str">
            <v>支持金物</v>
          </cell>
          <cell r="G404">
            <v>0.15</v>
          </cell>
          <cell r="H404">
            <v>0.15</v>
          </cell>
          <cell r="I404">
            <v>0.15</v>
          </cell>
          <cell r="J404">
            <v>0.15</v>
          </cell>
          <cell r="K404">
            <v>0.15</v>
          </cell>
          <cell r="L404">
            <v>0.15</v>
          </cell>
          <cell r="M404">
            <v>0.15</v>
          </cell>
          <cell r="N404">
            <v>0.15</v>
          </cell>
          <cell r="O404">
            <v>0.15</v>
          </cell>
          <cell r="P404">
            <v>0.15</v>
          </cell>
          <cell r="Q404">
            <v>0.15</v>
          </cell>
          <cell r="R404">
            <v>0.15</v>
          </cell>
          <cell r="S404">
            <v>0.15</v>
          </cell>
          <cell r="T404">
            <v>0.15</v>
          </cell>
        </row>
        <row r="405">
          <cell r="B405">
            <v>24</v>
          </cell>
          <cell r="C405" t="str">
            <v>STPG(黒)</v>
          </cell>
          <cell r="D405" t="str">
            <v>（蒸気給気管、蒸気還気用）溶接接合</v>
          </cell>
          <cell r="E405" t="str">
            <v>屋内一般配管</v>
          </cell>
          <cell r="F405" t="str">
            <v>支持金物</v>
          </cell>
          <cell r="G405">
            <v>0.15</v>
          </cell>
          <cell r="H405">
            <v>0.15</v>
          </cell>
          <cell r="I405">
            <v>0.15</v>
          </cell>
          <cell r="J405">
            <v>0.15</v>
          </cell>
          <cell r="K405">
            <v>0.15</v>
          </cell>
          <cell r="L405">
            <v>0.15</v>
          </cell>
          <cell r="M405">
            <v>0.15</v>
          </cell>
          <cell r="N405">
            <v>0.15</v>
          </cell>
          <cell r="O405">
            <v>0.15</v>
          </cell>
          <cell r="P405">
            <v>0.15</v>
          </cell>
          <cell r="Q405">
            <v>0.15</v>
          </cell>
          <cell r="R405">
            <v>0.15</v>
          </cell>
          <cell r="S405">
            <v>0.15</v>
          </cell>
          <cell r="T405">
            <v>0.15</v>
          </cell>
        </row>
        <row r="406">
          <cell r="B406">
            <v>25</v>
          </cell>
          <cell r="C406" t="str">
            <v>SGP(白)</v>
          </cell>
          <cell r="D406" t="str">
            <v>（排水）ねじ接合</v>
          </cell>
          <cell r="E406" t="str">
            <v>屋内一般配管</v>
          </cell>
          <cell r="F406" t="str">
            <v>支持金物</v>
          </cell>
          <cell r="G406">
            <v>0.15</v>
          </cell>
          <cell r="H406">
            <v>0.15</v>
          </cell>
          <cell r="I406">
            <v>0.15</v>
          </cell>
          <cell r="J406">
            <v>0.15</v>
          </cell>
          <cell r="K406">
            <v>0.15</v>
          </cell>
          <cell r="L406">
            <v>0.15</v>
          </cell>
          <cell r="M406">
            <v>0.15</v>
          </cell>
          <cell r="N406">
            <v>0.15</v>
          </cell>
          <cell r="O406">
            <v>0.15</v>
          </cell>
          <cell r="P406">
            <v>0.15</v>
          </cell>
          <cell r="Q406">
            <v>0.15</v>
          </cell>
          <cell r="R406">
            <v>0.15</v>
          </cell>
          <cell r="S406">
            <v>0.15</v>
          </cell>
          <cell r="T406">
            <v>0.15</v>
          </cell>
        </row>
        <row r="407">
          <cell r="B407">
            <v>26</v>
          </cell>
          <cell r="C407" t="str">
            <v>SGP(白)</v>
          </cell>
          <cell r="D407" t="str">
            <v>（冷温水）ねじ接合</v>
          </cell>
          <cell r="E407" t="str">
            <v>屋内一般配管</v>
          </cell>
          <cell r="F407" t="str">
            <v>支持金物</v>
          </cell>
          <cell r="G407">
            <v>0.15</v>
          </cell>
          <cell r="H407">
            <v>0.15</v>
          </cell>
          <cell r="I407">
            <v>0.15</v>
          </cell>
          <cell r="J407">
            <v>0.15</v>
          </cell>
          <cell r="K407">
            <v>0.15</v>
          </cell>
          <cell r="L407">
            <v>0.15</v>
          </cell>
          <cell r="M407">
            <v>0.15</v>
          </cell>
          <cell r="N407">
            <v>0.15</v>
          </cell>
          <cell r="O407">
            <v>0.15</v>
          </cell>
          <cell r="P407">
            <v>0.15</v>
          </cell>
          <cell r="Q407">
            <v>0.15</v>
          </cell>
          <cell r="R407">
            <v>0.15</v>
          </cell>
          <cell r="S407">
            <v>0.15</v>
          </cell>
          <cell r="T407">
            <v>0.15</v>
          </cell>
        </row>
        <row r="408">
          <cell r="B408">
            <v>27</v>
          </cell>
          <cell r="C408" t="str">
            <v>SGP(白)</v>
          </cell>
          <cell r="D408" t="str">
            <v>（通気・消火・給湯・プロパン）ねじ接合</v>
          </cell>
          <cell r="E408" t="str">
            <v>屋内一般配管</v>
          </cell>
          <cell r="F408" t="str">
            <v>支持金物</v>
          </cell>
          <cell r="G408">
            <v>0.15</v>
          </cell>
          <cell r="H408">
            <v>0.15</v>
          </cell>
          <cell r="I408">
            <v>0.15</v>
          </cell>
          <cell r="J408">
            <v>0.15</v>
          </cell>
          <cell r="K408">
            <v>0.15</v>
          </cell>
          <cell r="L408">
            <v>0.15</v>
          </cell>
          <cell r="M408">
            <v>0.15</v>
          </cell>
          <cell r="N408">
            <v>0.15</v>
          </cell>
          <cell r="O408">
            <v>0.15</v>
          </cell>
          <cell r="P408">
            <v>0.15</v>
          </cell>
          <cell r="Q408">
            <v>0.15</v>
          </cell>
          <cell r="R408">
            <v>0.15</v>
          </cell>
          <cell r="S408">
            <v>0.15</v>
          </cell>
          <cell r="T408">
            <v>0.15</v>
          </cell>
        </row>
        <row r="409">
          <cell r="B409">
            <v>28</v>
          </cell>
          <cell r="C409" t="str">
            <v>SGP(白)</v>
          </cell>
          <cell r="D409" t="str">
            <v>（冷却水）ねじ接合</v>
          </cell>
          <cell r="E409" t="str">
            <v>屋内一般配管</v>
          </cell>
          <cell r="F409" t="str">
            <v>支持金物</v>
          </cell>
          <cell r="G409">
            <v>0.15</v>
          </cell>
          <cell r="H409">
            <v>0.15</v>
          </cell>
          <cell r="I409">
            <v>0.15</v>
          </cell>
          <cell r="J409">
            <v>0.15</v>
          </cell>
          <cell r="K409">
            <v>0.15</v>
          </cell>
          <cell r="L409">
            <v>0.15</v>
          </cell>
          <cell r="M409">
            <v>0.15</v>
          </cell>
          <cell r="N409">
            <v>0.15</v>
          </cell>
          <cell r="O409">
            <v>0.15</v>
          </cell>
          <cell r="P409">
            <v>0.15</v>
          </cell>
          <cell r="Q409">
            <v>0.15</v>
          </cell>
          <cell r="R409">
            <v>0.15</v>
          </cell>
          <cell r="S409">
            <v>0.15</v>
          </cell>
          <cell r="T409">
            <v>0.15</v>
          </cell>
        </row>
        <row r="410">
          <cell r="B410">
            <v>29</v>
          </cell>
          <cell r="C410" t="str">
            <v>SGP(白)</v>
          </cell>
          <cell r="D410" t="str">
            <v>（通気・消火・給湯・プロパン・冷却水・冷温水）溶接接合</v>
          </cell>
          <cell r="E410" t="str">
            <v>屋内一般配管</v>
          </cell>
          <cell r="F410" t="str">
            <v>支持金物</v>
          </cell>
          <cell r="G410">
            <v>0.15</v>
          </cell>
          <cell r="H410">
            <v>0.15</v>
          </cell>
          <cell r="I410">
            <v>0.15</v>
          </cell>
          <cell r="J410">
            <v>0.15</v>
          </cell>
          <cell r="K410">
            <v>0.15</v>
          </cell>
          <cell r="L410">
            <v>0.15</v>
          </cell>
          <cell r="M410">
            <v>0.15</v>
          </cell>
          <cell r="N410">
            <v>0.15</v>
          </cell>
          <cell r="O410">
            <v>0.15</v>
          </cell>
          <cell r="P410">
            <v>0.15</v>
          </cell>
          <cell r="Q410">
            <v>0.15</v>
          </cell>
          <cell r="R410">
            <v>0.15</v>
          </cell>
          <cell r="S410">
            <v>0.15</v>
          </cell>
          <cell r="T410">
            <v>0.15</v>
          </cell>
        </row>
        <row r="411">
          <cell r="B411">
            <v>30</v>
          </cell>
          <cell r="C411" t="str">
            <v>SGP(白)</v>
          </cell>
          <cell r="D411" t="str">
            <v>（冷却水）ハウジング型管継手</v>
          </cell>
          <cell r="E411" t="str">
            <v>屋内一般配管</v>
          </cell>
          <cell r="F411" t="str">
            <v>支持金物</v>
          </cell>
          <cell r="G411">
            <v>0.1</v>
          </cell>
          <cell r="H411">
            <v>0.1</v>
          </cell>
          <cell r="I411">
            <v>0.1</v>
          </cell>
          <cell r="J411">
            <v>0.1</v>
          </cell>
          <cell r="K411">
            <v>0.1</v>
          </cell>
          <cell r="L411">
            <v>0.1</v>
          </cell>
          <cell r="M411">
            <v>0.1</v>
          </cell>
          <cell r="N411">
            <v>0.1</v>
          </cell>
          <cell r="O411">
            <v>0.1</v>
          </cell>
          <cell r="P411">
            <v>0.1</v>
          </cell>
          <cell r="Q411">
            <v>0.1</v>
          </cell>
          <cell r="R411">
            <v>0.1</v>
          </cell>
          <cell r="S411">
            <v>0.1</v>
          </cell>
          <cell r="T411">
            <v>0.1</v>
          </cell>
        </row>
        <row r="412">
          <cell r="B412">
            <v>31</v>
          </cell>
          <cell r="C412" t="str">
            <v>SGP(白)</v>
          </cell>
          <cell r="D412" t="str">
            <v>（冷温水・消火）ハウジング型管継手</v>
          </cell>
          <cell r="E412" t="str">
            <v>屋内一般配管</v>
          </cell>
          <cell r="F412" t="str">
            <v>支持金物</v>
          </cell>
          <cell r="G412">
            <v>0.1</v>
          </cell>
          <cell r="H412">
            <v>0.1</v>
          </cell>
          <cell r="I412">
            <v>0.1</v>
          </cell>
          <cell r="J412">
            <v>0.1</v>
          </cell>
          <cell r="K412">
            <v>0.1</v>
          </cell>
          <cell r="L412">
            <v>0.1</v>
          </cell>
          <cell r="M412">
            <v>0.1</v>
          </cell>
          <cell r="N412">
            <v>0.1</v>
          </cell>
          <cell r="O412">
            <v>0.1</v>
          </cell>
          <cell r="P412">
            <v>0.1</v>
          </cell>
          <cell r="Q412">
            <v>0.1</v>
          </cell>
          <cell r="R412">
            <v>0.1</v>
          </cell>
          <cell r="S412">
            <v>0.1</v>
          </cell>
          <cell r="T412">
            <v>0.1</v>
          </cell>
        </row>
        <row r="413">
          <cell r="B413">
            <v>32</v>
          </cell>
          <cell r="C413" t="str">
            <v>SGP(黒)</v>
          </cell>
          <cell r="D413" t="str">
            <v>（蒸気・油）ねじ接合</v>
          </cell>
          <cell r="E413" t="str">
            <v>屋内一般配管</v>
          </cell>
          <cell r="F413" t="str">
            <v>支持金物</v>
          </cell>
          <cell r="G413">
            <v>0.15</v>
          </cell>
          <cell r="H413">
            <v>0.15</v>
          </cell>
          <cell r="I413">
            <v>0.15</v>
          </cell>
          <cell r="J413">
            <v>0.15</v>
          </cell>
          <cell r="K413">
            <v>0.15</v>
          </cell>
          <cell r="L413">
            <v>0.15</v>
          </cell>
          <cell r="M413">
            <v>0.15</v>
          </cell>
          <cell r="N413">
            <v>0.15</v>
          </cell>
          <cell r="O413">
            <v>0.15</v>
          </cell>
          <cell r="P413">
            <v>0.15</v>
          </cell>
          <cell r="Q413">
            <v>0.15</v>
          </cell>
          <cell r="R413">
            <v>0.15</v>
          </cell>
          <cell r="S413">
            <v>0.15</v>
          </cell>
          <cell r="T413">
            <v>0.15</v>
          </cell>
        </row>
        <row r="414">
          <cell r="B414">
            <v>33</v>
          </cell>
          <cell r="C414" t="str">
            <v>SGP(黒)</v>
          </cell>
          <cell r="D414" t="str">
            <v>（蒸気・油）溶接接合</v>
          </cell>
          <cell r="E414" t="str">
            <v>屋内一般配管</v>
          </cell>
          <cell r="F414" t="str">
            <v>支持金物</v>
          </cell>
          <cell r="G414">
            <v>0.15</v>
          </cell>
          <cell r="H414">
            <v>0.15</v>
          </cell>
          <cell r="I414">
            <v>0.15</v>
          </cell>
          <cell r="J414">
            <v>0.15</v>
          </cell>
          <cell r="K414">
            <v>0.15</v>
          </cell>
          <cell r="L414">
            <v>0.15</v>
          </cell>
          <cell r="M414">
            <v>0.15</v>
          </cell>
          <cell r="N414">
            <v>0.15</v>
          </cell>
          <cell r="O414">
            <v>0.15</v>
          </cell>
          <cell r="P414">
            <v>0.15</v>
          </cell>
          <cell r="Q414">
            <v>0.15</v>
          </cell>
          <cell r="R414">
            <v>0.15</v>
          </cell>
          <cell r="S414">
            <v>0.15</v>
          </cell>
          <cell r="T414">
            <v>0.15</v>
          </cell>
        </row>
        <row r="415">
          <cell r="B415">
            <v>34</v>
          </cell>
          <cell r="C415" t="str">
            <v>D-VA(WSP042)</v>
          </cell>
          <cell r="D415" t="str">
            <v>MD継手</v>
          </cell>
          <cell r="E415" t="str">
            <v>屋内一般配管</v>
          </cell>
          <cell r="F415" t="str">
            <v>支持金物</v>
          </cell>
          <cell r="G415">
            <v>0.15</v>
          </cell>
          <cell r="H415">
            <v>0.15</v>
          </cell>
          <cell r="I415">
            <v>0.15</v>
          </cell>
          <cell r="J415">
            <v>0.15</v>
          </cell>
          <cell r="K415">
            <v>0.15</v>
          </cell>
          <cell r="L415">
            <v>0.15</v>
          </cell>
          <cell r="M415">
            <v>0.15</v>
          </cell>
          <cell r="N415">
            <v>0.15</v>
          </cell>
          <cell r="O415">
            <v>0.15</v>
          </cell>
          <cell r="P415">
            <v>0.15</v>
          </cell>
          <cell r="Q415">
            <v>0.15</v>
          </cell>
          <cell r="R415">
            <v>0.15</v>
          </cell>
          <cell r="S415">
            <v>0.15</v>
          </cell>
          <cell r="T415">
            <v>0.15</v>
          </cell>
        </row>
        <row r="416">
          <cell r="B416">
            <v>35</v>
          </cell>
          <cell r="C416" t="str">
            <v>SGP-TA(WSP032)</v>
          </cell>
          <cell r="D416" t="str">
            <v>ねじ接合</v>
          </cell>
          <cell r="E416" t="str">
            <v>屋内一般配管</v>
          </cell>
          <cell r="F416" t="str">
            <v>支持金物</v>
          </cell>
          <cell r="G416">
            <v>0.15</v>
          </cell>
          <cell r="H416">
            <v>0.15</v>
          </cell>
          <cell r="I416">
            <v>0.15</v>
          </cell>
          <cell r="J416">
            <v>0.15</v>
          </cell>
          <cell r="K416">
            <v>0.15</v>
          </cell>
          <cell r="L416">
            <v>0.15</v>
          </cell>
          <cell r="M416">
            <v>0.15</v>
          </cell>
          <cell r="N416">
            <v>0.15</v>
          </cell>
          <cell r="O416">
            <v>0.15</v>
          </cell>
          <cell r="P416">
            <v>0.15</v>
          </cell>
          <cell r="Q416">
            <v>0.15</v>
          </cell>
          <cell r="R416">
            <v>0.15</v>
          </cell>
          <cell r="S416">
            <v>0.15</v>
          </cell>
          <cell r="T416">
            <v>0.15</v>
          </cell>
        </row>
        <row r="417">
          <cell r="B417">
            <v>36</v>
          </cell>
          <cell r="C417" t="str">
            <v>SGP-TA(WSP032)</v>
          </cell>
          <cell r="D417" t="str">
            <v>MD継手</v>
          </cell>
          <cell r="E417" t="str">
            <v>屋内一般配管</v>
          </cell>
          <cell r="F417" t="str">
            <v>支持金物</v>
          </cell>
          <cell r="G417">
            <v>0.15</v>
          </cell>
          <cell r="H417">
            <v>0.15</v>
          </cell>
          <cell r="I417">
            <v>0.15</v>
          </cell>
          <cell r="J417">
            <v>0.15</v>
          </cell>
          <cell r="K417">
            <v>0.15</v>
          </cell>
          <cell r="L417">
            <v>0.15</v>
          </cell>
          <cell r="M417">
            <v>0.15</v>
          </cell>
          <cell r="N417">
            <v>0.15</v>
          </cell>
          <cell r="O417">
            <v>0.15</v>
          </cell>
          <cell r="P417">
            <v>0.15</v>
          </cell>
          <cell r="Q417">
            <v>0.15</v>
          </cell>
          <cell r="R417">
            <v>0.15</v>
          </cell>
          <cell r="S417">
            <v>0.15</v>
          </cell>
          <cell r="T417">
            <v>0.15</v>
          </cell>
        </row>
        <row r="418">
          <cell r="B418">
            <v>38</v>
          </cell>
          <cell r="C418" t="str">
            <v>ARFA管</v>
          </cell>
          <cell r="D418" t="str">
            <v>ねじ接合</v>
          </cell>
          <cell r="E418" t="str">
            <v>屋内一般配管</v>
          </cell>
          <cell r="F418" t="str">
            <v>支持金物</v>
          </cell>
          <cell r="G418">
            <v>0.15</v>
          </cell>
          <cell r="H418">
            <v>0.15</v>
          </cell>
          <cell r="I418">
            <v>0.15</v>
          </cell>
          <cell r="J418">
            <v>0.15</v>
          </cell>
          <cell r="K418">
            <v>0.15</v>
          </cell>
          <cell r="L418">
            <v>0.15</v>
          </cell>
          <cell r="M418">
            <v>0.15</v>
          </cell>
          <cell r="N418">
            <v>0.15</v>
          </cell>
          <cell r="O418">
            <v>0.15</v>
          </cell>
          <cell r="P418">
            <v>0.15</v>
          </cell>
          <cell r="Q418">
            <v>0.15</v>
          </cell>
          <cell r="R418">
            <v>0.15</v>
          </cell>
          <cell r="S418">
            <v>0.15</v>
          </cell>
          <cell r="T418">
            <v>0.15</v>
          </cell>
        </row>
        <row r="419">
          <cell r="B419">
            <v>39</v>
          </cell>
          <cell r="C419" t="str">
            <v>ARFA管</v>
          </cell>
          <cell r="D419" t="str">
            <v>MD継手</v>
          </cell>
          <cell r="E419" t="str">
            <v>屋内一般配管</v>
          </cell>
          <cell r="F419" t="str">
            <v>支持金物</v>
          </cell>
          <cell r="G419">
            <v>0.15</v>
          </cell>
          <cell r="H419">
            <v>0.15</v>
          </cell>
          <cell r="I419">
            <v>0.15</v>
          </cell>
          <cell r="J419">
            <v>0.15</v>
          </cell>
          <cell r="K419">
            <v>0.15</v>
          </cell>
          <cell r="L419">
            <v>0.15</v>
          </cell>
          <cell r="M419">
            <v>0.15</v>
          </cell>
          <cell r="N419">
            <v>0.15</v>
          </cell>
          <cell r="O419">
            <v>0.15</v>
          </cell>
          <cell r="P419">
            <v>0.15</v>
          </cell>
          <cell r="Q419">
            <v>0.15</v>
          </cell>
          <cell r="R419">
            <v>0.15</v>
          </cell>
          <cell r="S419">
            <v>0.15</v>
          </cell>
          <cell r="T419">
            <v>0.15</v>
          </cell>
        </row>
        <row r="420">
          <cell r="B420">
            <v>40</v>
          </cell>
          <cell r="C420" t="str">
            <v>CUP</v>
          </cell>
          <cell r="D420" t="str">
            <v>（給湯・給水）</v>
          </cell>
          <cell r="E420" t="str">
            <v>屋内一般配管</v>
          </cell>
          <cell r="F420" t="str">
            <v>支持金物</v>
          </cell>
          <cell r="G420">
            <v>0.1</v>
          </cell>
          <cell r="H420">
            <v>0.1</v>
          </cell>
          <cell r="I420">
            <v>0.1</v>
          </cell>
          <cell r="J420">
            <v>0.1</v>
          </cell>
          <cell r="K420">
            <v>0.1</v>
          </cell>
          <cell r="L420">
            <v>0.1</v>
          </cell>
          <cell r="M420">
            <v>0.1</v>
          </cell>
          <cell r="N420">
            <v>0.1</v>
          </cell>
          <cell r="O420">
            <v>0.1</v>
          </cell>
          <cell r="P420">
            <v>0.1</v>
          </cell>
          <cell r="Q420">
            <v>0.1</v>
          </cell>
          <cell r="R420">
            <v>0.1</v>
          </cell>
          <cell r="S420">
            <v>0.1</v>
          </cell>
          <cell r="T420">
            <v>0.1</v>
          </cell>
        </row>
        <row r="423">
          <cell r="B423">
            <v>1</v>
          </cell>
          <cell r="C423" t="str">
            <v>SGP-PA</v>
          </cell>
          <cell r="D423" t="str">
            <v>（給水・冷却水）ねじ接合（管端防食継手）</v>
          </cell>
          <cell r="E423" t="str">
            <v>機械室・便所配管</v>
          </cell>
          <cell r="F423" t="str">
            <v>支持金物</v>
          </cell>
          <cell r="G423">
            <v>0.15</v>
          </cell>
          <cell r="H423">
            <v>0.15</v>
          </cell>
          <cell r="I423">
            <v>0.15</v>
          </cell>
          <cell r="J423">
            <v>0.15</v>
          </cell>
          <cell r="K423">
            <v>0.15</v>
          </cell>
          <cell r="L423">
            <v>0.15</v>
          </cell>
          <cell r="M423">
            <v>0.15</v>
          </cell>
          <cell r="N423">
            <v>0.15</v>
          </cell>
          <cell r="O423">
            <v>0.15</v>
          </cell>
          <cell r="P423">
            <v>0.15</v>
          </cell>
          <cell r="Q423">
            <v>0.15</v>
          </cell>
          <cell r="R423">
            <v>0.15</v>
          </cell>
          <cell r="S423">
            <v>0.15</v>
          </cell>
          <cell r="T423">
            <v>0.15</v>
          </cell>
        </row>
        <row r="424">
          <cell r="B424">
            <v>2</v>
          </cell>
          <cell r="C424" t="str">
            <v>SGP-PB</v>
          </cell>
          <cell r="D424" t="str">
            <v>（給水・冷却水）ねじ接合（管端防食継手）</v>
          </cell>
          <cell r="E424" t="str">
            <v>機械室・便所配管</v>
          </cell>
          <cell r="F424" t="str">
            <v>支持金物</v>
          </cell>
          <cell r="G424">
            <v>0.15</v>
          </cell>
          <cell r="H424">
            <v>0.15</v>
          </cell>
          <cell r="I424">
            <v>0.15</v>
          </cell>
          <cell r="J424">
            <v>0.15</v>
          </cell>
          <cell r="K424">
            <v>0.15</v>
          </cell>
          <cell r="L424">
            <v>0.15</v>
          </cell>
          <cell r="M424">
            <v>0.15</v>
          </cell>
          <cell r="N424">
            <v>0.15</v>
          </cell>
          <cell r="O424">
            <v>0.15</v>
          </cell>
          <cell r="P424">
            <v>0.15</v>
          </cell>
          <cell r="Q424">
            <v>0.15</v>
          </cell>
          <cell r="R424">
            <v>0.15</v>
          </cell>
          <cell r="S424">
            <v>0.15</v>
          </cell>
          <cell r="T424">
            <v>0.15</v>
          </cell>
        </row>
        <row r="425">
          <cell r="B425">
            <v>4</v>
          </cell>
          <cell r="C425" t="str">
            <v>SGP-FPA</v>
          </cell>
          <cell r="D425" t="str">
            <v>（給水・冷却水）フランジ接合</v>
          </cell>
          <cell r="E425" t="str">
            <v>機械室・便所配管</v>
          </cell>
          <cell r="F425" t="str">
            <v>支持金物</v>
          </cell>
          <cell r="G425">
            <v>0.1</v>
          </cell>
          <cell r="H425">
            <v>0.1</v>
          </cell>
          <cell r="I425">
            <v>0.1</v>
          </cell>
          <cell r="J425">
            <v>0.1</v>
          </cell>
          <cell r="K425">
            <v>0.1</v>
          </cell>
          <cell r="L425">
            <v>0.1</v>
          </cell>
          <cell r="M425">
            <v>0.1</v>
          </cell>
          <cell r="N425">
            <v>0.1</v>
          </cell>
          <cell r="O425">
            <v>0.1</v>
          </cell>
          <cell r="P425">
            <v>0.1</v>
          </cell>
          <cell r="Q425">
            <v>0.1</v>
          </cell>
          <cell r="R425">
            <v>0.1</v>
          </cell>
          <cell r="S425">
            <v>0.1</v>
          </cell>
          <cell r="T425">
            <v>0.1</v>
          </cell>
        </row>
        <row r="426">
          <cell r="B426">
            <v>5</v>
          </cell>
          <cell r="C426" t="str">
            <v>SGP-FPB</v>
          </cell>
          <cell r="D426" t="str">
            <v>（給水・冷却水）フランジ接合</v>
          </cell>
          <cell r="E426" t="str">
            <v>機械室・便所配管</v>
          </cell>
          <cell r="F426" t="str">
            <v>支持金物</v>
          </cell>
          <cell r="G426">
            <v>0.1</v>
          </cell>
          <cell r="H426">
            <v>0.1</v>
          </cell>
          <cell r="I426">
            <v>0.1</v>
          </cell>
          <cell r="J426">
            <v>0.1</v>
          </cell>
          <cell r="K426">
            <v>0.1</v>
          </cell>
          <cell r="L426">
            <v>0.1</v>
          </cell>
          <cell r="M426">
            <v>0.1</v>
          </cell>
          <cell r="N426">
            <v>0.1</v>
          </cell>
          <cell r="O426">
            <v>0.1</v>
          </cell>
          <cell r="P426">
            <v>0.1</v>
          </cell>
          <cell r="Q426">
            <v>0.1</v>
          </cell>
          <cell r="R426">
            <v>0.1</v>
          </cell>
          <cell r="S426">
            <v>0.1</v>
          </cell>
          <cell r="T426">
            <v>0.1</v>
          </cell>
        </row>
        <row r="427">
          <cell r="B427">
            <v>7</v>
          </cell>
          <cell r="C427" t="str">
            <v>SGP-VA</v>
          </cell>
          <cell r="D427" t="str">
            <v>（給水・冷却水）ねじ接合（管端防食継手）</v>
          </cell>
          <cell r="E427" t="str">
            <v>機械室・便所配管</v>
          </cell>
          <cell r="F427" t="str">
            <v>支持金物</v>
          </cell>
          <cell r="G427">
            <v>0.1</v>
          </cell>
          <cell r="H427">
            <v>0.1</v>
          </cell>
          <cell r="I427">
            <v>0.1</v>
          </cell>
          <cell r="J427">
            <v>0.1</v>
          </cell>
          <cell r="K427">
            <v>0.1</v>
          </cell>
          <cell r="L427">
            <v>0.1</v>
          </cell>
          <cell r="M427">
            <v>0.1</v>
          </cell>
          <cell r="N427">
            <v>0.1</v>
          </cell>
          <cell r="O427">
            <v>0.1</v>
          </cell>
          <cell r="P427">
            <v>0.1</v>
          </cell>
          <cell r="Q427">
            <v>0.1</v>
          </cell>
          <cell r="R427">
            <v>0.1</v>
          </cell>
          <cell r="S427">
            <v>0.1</v>
          </cell>
          <cell r="T427">
            <v>0.1</v>
          </cell>
        </row>
        <row r="428">
          <cell r="B428">
            <v>8</v>
          </cell>
          <cell r="C428" t="str">
            <v>SGP-VB</v>
          </cell>
          <cell r="D428" t="str">
            <v>（給水・冷却水）ねじ接合（管端防食継手）</v>
          </cell>
          <cell r="E428" t="str">
            <v>機械室・便所配管</v>
          </cell>
          <cell r="F428" t="str">
            <v>支持金物</v>
          </cell>
          <cell r="G428">
            <v>0.1</v>
          </cell>
          <cell r="H428">
            <v>0.1</v>
          </cell>
          <cell r="I428">
            <v>0.1</v>
          </cell>
          <cell r="J428">
            <v>0.1</v>
          </cell>
          <cell r="K428">
            <v>0.1</v>
          </cell>
          <cell r="L428">
            <v>0.1</v>
          </cell>
          <cell r="M428">
            <v>0.1</v>
          </cell>
          <cell r="N428">
            <v>0.1</v>
          </cell>
          <cell r="O428">
            <v>0.1</v>
          </cell>
          <cell r="P428">
            <v>0.1</v>
          </cell>
          <cell r="Q428">
            <v>0.1</v>
          </cell>
          <cell r="R428">
            <v>0.1</v>
          </cell>
          <cell r="S428">
            <v>0.1</v>
          </cell>
          <cell r="T428">
            <v>0.1</v>
          </cell>
        </row>
        <row r="429">
          <cell r="B429">
            <v>10</v>
          </cell>
          <cell r="C429" t="str">
            <v>SGP-FVA</v>
          </cell>
          <cell r="D429" t="str">
            <v>（給水・冷却水）フランジ接合</v>
          </cell>
          <cell r="E429" t="str">
            <v>機械室・便所配管</v>
          </cell>
          <cell r="F429" t="str">
            <v>支持金物</v>
          </cell>
          <cell r="G429">
            <v>0.1</v>
          </cell>
          <cell r="H429">
            <v>0.1</v>
          </cell>
          <cell r="I429">
            <v>0.1</v>
          </cell>
          <cell r="J429">
            <v>0.1</v>
          </cell>
          <cell r="K429">
            <v>0.1</v>
          </cell>
          <cell r="L429">
            <v>0.1</v>
          </cell>
          <cell r="M429">
            <v>0.1</v>
          </cell>
          <cell r="N429">
            <v>0.1</v>
          </cell>
          <cell r="O429">
            <v>0.1</v>
          </cell>
          <cell r="P429">
            <v>0.1</v>
          </cell>
          <cell r="Q429">
            <v>0.1</v>
          </cell>
          <cell r="R429">
            <v>0.1</v>
          </cell>
          <cell r="S429">
            <v>0.1</v>
          </cell>
          <cell r="T429">
            <v>0.1</v>
          </cell>
        </row>
        <row r="430">
          <cell r="B430">
            <v>11</v>
          </cell>
          <cell r="C430" t="str">
            <v>SGP-FVB</v>
          </cell>
          <cell r="D430" t="str">
            <v>（給水・冷却水）フランジ接合</v>
          </cell>
          <cell r="E430" t="str">
            <v>機械室・便所配管</v>
          </cell>
          <cell r="F430" t="str">
            <v>支持金物</v>
          </cell>
          <cell r="G430">
            <v>0.1</v>
          </cell>
          <cell r="H430">
            <v>0.1</v>
          </cell>
          <cell r="I430">
            <v>0.1</v>
          </cell>
          <cell r="J430">
            <v>0.1</v>
          </cell>
          <cell r="K430">
            <v>0.1</v>
          </cell>
          <cell r="L430">
            <v>0.1</v>
          </cell>
          <cell r="M430">
            <v>0.1</v>
          </cell>
          <cell r="N430">
            <v>0.1</v>
          </cell>
          <cell r="O430">
            <v>0.1</v>
          </cell>
          <cell r="P430">
            <v>0.1</v>
          </cell>
          <cell r="Q430">
            <v>0.1</v>
          </cell>
          <cell r="R430">
            <v>0.1</v>
          </cell>
          <cell r="S430">
            <v>0.1</v>
          </cell>
          <cell r="T430">
            <v>0.1</v>
          </cell>
        </row>
        <row r="431">
          <cell r="B431">
            <v>13</v>
          </cell>
          <cell r="C431" t="str">
            <v>SGP-HVA</v>
          </cell>
          <cell r="D431" t="str">
            <v>（給湯・冷温水）ねじ接合（管端防食継手）</v>
          </cell>
          <cell r="E431" t="str">
            <v>機械室・便所配管</v>
          </cell>
          <cell r="F431" t="str">
            <v>支持金物</v>
          </cell>
          <cell r="G431">
            <v>0.1</v>
          </cell>
          <cell r="H431">
            <v>0.1</v>
          </cell>
          <cell r="I431">
            <v>0.1</v>
          </cell>
          <cell r="J431">
            <v>0.1</v>
          </cell>
          <cell r="K431">
            <v>0.1</v>
          </cell>
          <cell r="L431">
            <v>0.1</v>
          </cell>
          <cell r="M431">
            <v>0.1</v>
          </cell>
          <cell r="N431">
            <v>0.1</v>
          </cell>
          <cell r="O431">
            <v>0.1</v>
          </cell>
          <cell r="P431">
            <v>0.1</v>
          </cell>
          <cell r="Q431">
            <v>0.1</v>
          </cell>
          <cell r="R431">
            <v>0.1</v>
          </cell>
          <cell r="S431">
            <v>0.1</v>
          </cell>
          <cell r="T431">
            <v>0.1</v>
          </cell>
        </row>
        <row r="432">
          <cell r="B432">
            <v>14</v>
          </cell>
          <cell r="C432" t="str">
            <v>SGP-VA</v>
          </cell>
          <cell r="D432" t="str">
            <v>（冷却水）ハウジング型継手</v>
          </cell>
          <cell r="E432" t="str">
            <v>機械室・便所配管</v>
          </cell>
          <cell r="F432" t="str">
            <v>支持金物</v>
          </cell>
          <cell r="G432">
            <v>0.1</v>
          </cell>
          <cell r="H432">
            <v>0.1</v>
          </cell>
          <cell r="I432">
            <v>0.1</v>
          </cell>
          <cell r="J432">
            <v>0.1</v>
          </cell>
          <cell r="K432">
            <v>0.1</v>
          </cell>
          <cell r="L432">
            <v>0.1</v>
          </cell>
          <cell r="M432">
            <v>0.1</v>
          </cell>
          <cell r="N432">
            <v>0.1</v>
          </cell>
          <cell r="O432">
            <v>0.1</v>
          </cell>
          <cell r="P432">
            <v>0.1</v>
          </cell>
          <cell r="Q432">
            <v>0.1</v>
          </cell>
          <cell r="R432">
            <v>0.1</v>
          </cell>
          <cell r="S432">
            <v>0.1</v>
          </cell>
          <cell r="T432">
            <v>0.1</v>
          </cell>
        </row>
        <row r="433">
          <cell r="B433">
            <v>19</v>
          </cell>
          <cell r="C433" t="str">
            <v>STPG</v>
          </cell>
          <cell r="D433" t="str">
            <v>（冷温水）ねじ接合</v>
          </cell>
          <cell r="E433" t="str">
            <v>機械室・便所配管</v>
          </cell>
          <cell r="F433" t="str">
            <v>支持金物</v>
          </cell>
          <cell r="G433">
            <v>0.15</v>
          </cell>
          <cell r="H433">
            <v>0.15</v>
          </cell>
          <cell r="I433">
            <v>0.15</v>
          </cell>
          <cell r="J433">
            <v>0.15</v>
          </cell>
          <cell r="K433">
            <v>0.15</v>
          </cell>
          <cell r="L433">
            <v>0.15</v>
          </cell>
          <cell r="M433">
            <v>0.15</v>
          </cell>
          <cell r="N433">
            <v>0.15</v>
          </cell>
          <cell r="O433">
            <v>0.15</v>
          </cell>
          <cell r="P433">
            <v>0.15</v>
          </cell>
          <cell r="Q433">
            <v>0.15</v>
          </cell>
          <cell r="R433">
            <v>0.15</v>
          </cell>
          <cell r="S433">
            <v>0.15</v>
          </cell>
          <cell r="T433">
            <v>0.15</v>
          </cell>
        </row>
        <row r="434">
          <cell r="B434">
            <v>20</v>
          </cell>
          <cell r="C434" t="str">
            <v>STPG</v>
          </cell>
          <cell r="D434" t="str">
            <v>（消火）ねじ接合</v>
          </cell>
          <cell r="E434" t="str">
            <v>機械室・便所配管</v>
          </cell>
          <cell r="F434" t="str">
            <v>支持金物</v>
          </cell>
          <cell r="G434">
            <v>0.15</v>
          </cell>
          <cell r="H434">
            <v>0.15</v>
          </cell>
          <cell r="I434">
            <v>0.15</v>
          </cell>
          <cell r="J434">
            <v>0.15</v>
          </cell>
          <cell r="K434">
            <v>0.15</v>
          </cell>
          <cell r="L434">
            <v>0.15</v>
          </cell>
          <cell r="M434">
            <v>0.15</v>
          </cell>
          <cell r="N434">
            <v>0.15</v>
          </cell>
          <cell r="O434">
            <v>0.15</v>
          </cell>
          <cell r="P434">
            <v>0.15</v>
          </cell>
          <cell r="Q434">
            <v>0.15</v>
          </cell>
          <cell r="R434">
            <v>0.15</v>
          </cell>
          <cell r="S434">
            <v>0.15</v>
          </cell>
          <cell r="T434">
            <v>0.15</v>
          </cell>
        </row>
        <row r="435">
          <cell r="B435">
            <v>21</v>
          </cell>
          <cell r="C435" t="str">
            <v>STPG</v>
          </cell>
          <cell r="D435" t="str">
            <v>（冷却水）ねじ接合</v>
          </cell>
          <cell r="E435" t="str">
            <v>機械室・便所配管</v>
          </cell>
          <cell r="F435" t="str">
            <v>支持金物</v>
          </cell>
          <cell r="G435">
            <v>0.15</v>
          </cell>
          <cell r="H435">
            <v>0.15</v>
          </cell>
          <cell r="I435">
            <v>0.15</v>
          </cell>
          <cell r="J435">
            <v>0.15</v>
          </cell>
          <cell r="K435">
            <v>0.15</v>
          </cell>
          <cell r="L435">
            <v>0.15</v>
          </cell>
          <cell r="M435">
            <v>0.15</v>
          </cell>
          <cell r="N435">
            <v>0.15</v>
          </cell>
          <cell r="O435">
            <v>0.15</v>
          </cell>
          <cell r="P435">
            <v>0.15</v>
          </cell>
          <cell r="Q435">
            <v>0.15</v>
          </cell>
          <cell r="R435">
            <v>0.15</v>
          </cell>
          <cell r="S435">
            <v>0.15</v>
          </cell>
          <cell r="T435">
            <v>0.15</v>
          </cell>
        </row>
        <row r="436">
          <cell r="B436">
            <v>22</v>
          </cell>
          <cell r="C436" t="str">
            <v>STPG(黒)</v>
          </cell>
          <cell r="D436" t="str">
            <v>（低圧蒸気用）ねじ接合</v>
          </cell>
          <cell r="E436" t="str">
            <v>機械室・便所配管</v>
          </cell>
          <cell r="F436" t="str">
            <v>支持金物</v>
          </cell>
          <cell r="G436">
            <v>0.15</v>
          </cell>
          <cell r="H436">
            <v>0.15</v>
          </cell>
          <cell r="I436">
            <v>0.15</v>
          </cell>
          <cell r="J436">
            <v>0.15</v>
          </cell>
          <cell r="K436">
            <v>0.15</v>
          </cell>
          <cell r="L436">
            <v>0.15</v>
          </cell>
          <cell r="M436">
            <v>0.15</v>
          </cell>
          <cell r="N436">
            <v>0.15</v>
          </cell>
          <cell r="O436">
            <v>0.15</v>
          </cell>
          <cell r="P436">
            <v>0.15</v>
          </cell>
          <cell r="Q436">
            <v>0.15</v>
          </cell>
          <cell r="R436">
            <v>0.15</v>
          </cell>
          <cell r="S436">
            <v>0.15</v>
          </cell>
          <cell r="T436">
            <v>0.15</v>
          </cell>
        </row>
        <row r="437">
          <cell r="B437">
            <v>23</v>
          </cell>
          <cell r="C437" t="str">
            <v>STPG</v>
          </cell>
          <cell r="D437" t="str">
            <v>（消火・冷却水・冷温水）溶接接合</v>
          </cell>
          <cell r="E437" t="str">
            <v>機械室・便所配管</v>
          </cell>
          <cell r="F437" t="str">
            <v>支持金物</v>
          </cell>
          <cell r="G437">
            <v>0.15</v>
          </cell>
          <cell r="H437">
            <v>0.15</v>
          </cell>
          <cell r="I437">
            <v>0.15</v>
          </cell>
          <cell r="J437">
            <v>0.15</v>
          </cell>
          <cell r="K437">
            <v>0.15</v>
          </cell>
          <cell r="L437">
            <v>0.15</v>
          </cell>
          <cell r="M437">
            <v>0.15</v>
          </cell>
          <cell r="N437">
            <v>0.15</v>
          </cell>
          <cell r="O437">
            <v>0.15</v>
          </cell>
          <cell r="P437">
            <v>0.15</v>
          </cell>
          <cell r="Q437">
            <v>0.15</v>
          </cell>
          <cell r="R437">
            <v>0.15</v>
          </cell>
          <cell r="S437">
            <v>0.15</v>
          </cell>
          <cell r="T437">
            <v>0.15</v>
          </cell>
        </row>
        <row r="438">
          <cell r="B438">
            <v>24</v>
          </cell>
          <cell r="C438" t="str">
            <v>STPG(黒)</v>
          </cell>
          <cell r="D438" t="str">
            <v>（蒸気給気管、蒸気還気用）溶接接合</v>
          </cell>
          <cell r="E438" t="str">
            <v>機械室・便所配管</v>
          </cell>
          <cell r="F438" t="str">
            <v>支持金物</v>
          </cell>
          <cell r="G438">
            <v>0.15</v>
          </cell>
          <cell r="H438">
            <v>0.15</v>
          </cell>
          <cell r="I438">
            <v>0.15</v>
          </cell>
          <cell r="J438">
            <v>0.15</v>
          </cell>
          <cell r="K438">
            <v>0.15</v>
          </cell>
          <cell r="L438">
            <v>0.15</v>
          </cell>
          <cell r="M438">
            <v>0.15</v>
          </cell>
          <cell r="N438">
            <v>0.15</v>
          </cell>
          <cell r="O438">
            <v>0.15</v>
          </cell>
          <cell r="P438">
            <v>0.15</v>
          </cell>
          <cell r="Q438">
            <v>0.15</v>
          </cell>
          <cell r="R438">
            <v>0.15</v>
          </cell>
          <cell r="S438">
            <v>0.15</v>
          </cell>
          <cell r="T438">
            <v>0.15</v>
          </cell>
        </row>
        <row r="439">
          <cell r="B439">
            <v>25</v>
          </cell>
          <cell r="C439" t="str">
            <v>SGP(白)</v>
          </cell>
          <cell r="D439" t="str">
            <v>（排水）ねじ接合</v>
          </cell>
          <cell r="E439" t="str">
            <v>機械室・便所配管</v>
          </cell>
          <cell r="F439" t="str">
            <v>支持金物</v>
          </cell>
          <cell r="G439">
            <v>0.15</v>
          </cell>
          <cell r="H439">
            <v>0.15</v>
          </cell>
          <cell r="I439">
            <v>0.15</v>
          </cell>
          <cell r="J439">
            <v>0.15</v>
          </cell>
          <cell r="K439">
            <v>0.15</v>
          </cell>
          <cell r="L439">
            <v>0.15</v>
          </cell>
          <cell r="M439">
            <v>0.15</v>
          </cell>
          <cell r="N439">
            <v>0.15</v>
          </cell>
          <cell r="O439">
            <v>0.15</v>
          </cell>
          <cell r="P439">
            <v>0.15</v>
          </cell>
          <cell r="Q439">
            <v>0.15</v>
          </cell>
          <cell r="R439">
            <v>0.15</v>
          </cell>
          <cell r="S439">
            <v>0.15</v>
          </cell>
          <cell r="T439">
            <v>0.15</v>
          </cell>
        </row>
        <row r="440">
          <cell r="B440">
            <v>26</v>
          </cell>
          <cell r="C440" t="str">
            <v>SGP(白)</v>
          </cell>
          <cell r="D440" t="str">
            <v>（冷温水）ねじ接合</v>
          </cell>
          <cell r="E440" t="str">
            <v>機械室・便所配管</v>
          </cell>
          <cell r="F440" t="str">
            <v>支持金物</v>
          </cell>
          <cell r="G440">
            <v>0.15</v>
          </cell>
          <cell r="H440">
            <v>0.15</v>
          </cell>
          <cell r="I440">
            <v>0.15</v>
          </cell>
          <cell r="J440">
            <v>0.15</v>
          </cell>
          <cell r="K440">
            <v>0.15</v>
          </cell>
          <cell r="L440">
            <v>0.15</v>
          </cell>
          <cell r="M440">
            <v>0.15</v>
          </cell>
          <cell r="N440">
            <v>0.15</v>
          </cell>
          <cell r="O440">
            <v>0.15</v>
          </cell>
          <cell r="P440">
            <v>0.15</v>
          </cell>
          <cell r="Q440">
            <v>0.15</v>
          </cell>
          <cell r="R440">
            <v>0.15</v>
          </cell>
          <cell r="S440">
            <v>0.15</v>
          </cell>
          <cell r="T440">
            <v>0.15</v>
          </cell>
        </row>
        <row r="441">
          <cell r="B441">
            <v>27</v>
          </cell>
          <cell r="C441" t="str">
            <v>SGP(白)</v>
          </cell>
          <cell r="D441" t="str">
            <v>（通気・消火・給湯・プロパン）ねじ接合</v>
          </cell>
          <cell r="E441" t="str">
            <v>機械室・便所配管</v>
          </cell>
          <cell r="F441" t="str">
            <v>支持金物</v>
          </cell>
          <cell r="G441">
            <v>0.15</v>
          </cell>
          <cell r="H441">
            <v>0.15</v>
          </cell>
          <cell r="I441">
            <v>0.15</v>
          </cell>
          <cell r="J441">
            <v>0.15</v>
          </cell>
          <cell r="K441">
            <v>0.15</v>
          </cell>
          <cell r="L441">
            <v>0.15</v>
          </cell>
          <cell r="M441">
            <v>0.15</v>
          </cell>
          <cell r="N441">
            <v>0.15</v>
          </cell>
          <cell r="O441">
            <v>0.15</v>
          </cell>
          <cell r="P441">
            <v>0.15</v>
          </cell>
          <cell r="Q441">
            <v>0.15</v>
          </cell>
          <cell r="R441">
            <v>0.15</v>
          </cell>
          <cell r="S441">
            <v>0.15</v>
          </cell>
          <cell r="T441">
            <v>0.15</v>
          </cell>
        </row>
        <row r="442">
          <cell r="B442">
            <v>28</v>
          </cell>
          <cell r="C442" t="str">
            <v>SGP(白)</v>
          </cell>
          <cell r="D442" t="str">
            <v>（冷却水）ねじ接合</v>
          </cell>
          <cell r="E442" t="str">
            <v>機械室・便所配管</v>
          </cell>
          <cell r="F442" t="str">
            <v>支持金物</v>
          </cell>
          <cell r="G442">
            <v>0.15</v>
          </cell>
          <cell r="H442">
            <v>0.15</v>
          </cell>
          <cell r="I442">
            <v>0.15</v>
          </cell>
          <cell r="J442">
            <v>0.15</v>
          </cell>
          <cell r="K442">
            <v>0.15</v>
          </cell>
          <cell r="L442">
            <v>0.15</v>
          </cell>
          <cell r="M442">
            <v>0.15</v>
          </cell>
          <cell r="N442">
            <v>0.15</v>
          </cell>
          <cell r="O442">
            <v>0.15</v>
          </cell>
          <cell r="P442">
            <v>0.15</v>
          </cell>
          <cell r="Q442">
            <v>0.15</v>
          </cell>
          <cell r="R442">
            <v>0.15</v>
          </cell>
          <cell r="S442">
            <v>0.15</v>
          </cell>
          <cell r="T442">
            <v>0.15</v>
          </cell>
        </row>
        <row r="443">
          <cell r="B443">
            <v>29</v>
          </cell>
          <cell r="C443" t="str">
            <v>SGP(白)</v>
          </cell>
          <cell r="D443" t="str">
            <v>（通気・消火・給湯・プロパン・冷却水・冷温水）溶接接合</v>
          </cell>
          <cell r="E443" t="str">
            <v>機械室・便所配管</v>
          </cell>
          <cell r="F443" t="str">
            <v>支持金物</v>
          </cell>
          <cell r="G443">
            <v>0.15</v>
          </cell>
          <cell r="H443">
            <v>0.15</v>
          </cell>
          <cell r="I443">
            <v>0.15</v>
          </cell>
          <cell r="J443">
            <v>0.15</v>
          </cell>
          <cell r="K443">
            <v>0.15</v>
          </cell>
          <cell r="L443">
            <v>0.15</v>
          </cell>
          <cell r="M443">
            <v>0.15</v>
          </cell>
          <cell r="N443">
            <v>0.15</v>
          </cell>
          <cell r="O443">
            <v>0.15</v>
          </cell>
          <cell r="P443">
            <v>0.15</v>
          </cell>
          <cell r="Q443">
            <v>0.15</v>
          </cell>
          <cell r="R443">
            <v>0.15</v>
          </cell>
          <cell r="S443">
            <v>0.15</v>
          </cell>
          <cell r="T443">
            <v>0.15</v>
          </cell>
        </row>
        <row r="444">
          <cell r="B444">
            <v>30</v>
          </cell>
          <cell r="C444" t="str">
            <v>SGP(白)</v>
          </cell>
          <cell r="D444" t="str">
            <v>（冷却水）ハウジング型管継手</v>
          </cell>
          <cell r="E444" t="str">
            <v>機械室・便所配管</v>
          </cell>
          <cell r="F444" t="str">
            <v>支持金物</v>
          </cell>
          <cell r="G444">
            <v>0.1</v>
          </cell>
          <cell r="H444">
            <v>0.1</v>
          </cell>
          <cell r="I444">
            <v>0.1</v>
          </cell>
          <cell r="J444">
            <v>0.1</v>
          </cell>
          <cell r="K444">
            <v>0.1</v>
          </cell>
          <cell r="L444">
            <v>0.1</v>
          </cell>
          <cell r="M444">
            <v>0.1</v>
          </cell>
          <cell r="N444">
            <v>0.1</v>
          </cell>
          <cell r="O444">
            <v>0.1</v>
          </cell>
          <cell r="P444">
            <v>0.1</v>
          </cell>
          <cell r="Q444">
            <v>0.1</v>
          </cell>
          <cell r="R444">
            <v>0.1</v>
          </cell>
          <cell r="S444">
            <v>0.1</v>
          </cell>
          <cell r="T444">
            <v>0.1</v>
          </cell>
        </row>
        <row r="445">
          <cell r="B445">
            <v>31</v>
          </cell>
          <cell r="C445" t="str">
            <v>SGP(白)</v>
          </cell>
          <cell r="D445" t="str">
            <v>（冷温水・消火）ハウジング型管継手</v>
          </cell>
          <cell r="E445" t="str">
            <v>機械室・便所配管</v>
          </cell>
          <cell r="F445" t="str">
            <v>支持金物</v>
          </cell>
          <cell r="G445">
            <v>0.1</v>
          </cell>
          <cell r="H445">
            <v>0.1</v>
          </cell>
          <cell r="I445">
            <v>0.1</v>
          </cell>
          <cell r="J445">
            <v>0.1</v>
          </cell>
          <cell r="K445">
            <v>0.1</v>
          </cell>
          <cell r="L445">
            <v>0.1</v>
          </cell>
          <cell r="M445">
            <v>0.1</v>
          </cell>
          <cell r="N445">
            <v>0.1</v>
          </cell>
          <cell r="O445">
            <v>0.1</v>
          </cell>
          <cell r="P445">
            <v>0.1</v>
          </cell>
          <cell r="Q445">
            <v>0.1</v>
          </cell>
          <cell r="R445">
            <v>0.1</v>
          </cell>
          <cell r="S445">
            <v>0.1</v>
          </cell>
          <cell r="T445">
            <v>0.1</v>
          </cell>
        </row>
        <row r="446">
          <cell r="B446">
            <v>32</v>
          </cell>
          <cell r="C446" t="str">
            <v>SGP(黒)</v>
          </cell>
          <cell r="D446" t="str">
            <v>（蒸気・油）ねじ接合</v>
          </cell>
          <cell r="E446" t="str">
            <v>機械室・便所配管</v>
          </cell>
          <cell r="F446" t="str">
            <v>支持金物</v>
          </cell>
          <cell r="G446">
            <v>0.15</v>
          </cell>
          <cell r="H446">
            <v>0.15</v>
          </cell>
          <cell r="I446">
            <v>0.15</v>
          </cell>
          <cell r="J446">
            <v>0.15</v>
          </cell>
          <cell r="K446">
            <v>0.15</v>
          </cell>
          <cell r="L446">
            <v>0.15</v>
          </cell>
          <cell r="M446">
            <v>0.15</v>
          </cell>
          <cell r="N446">
            <v>0.15</v>
          </cell>
          <cell r="O446">
            <v>0.15</v>
          </cell>
          <cell r="P446">
            <v>0.15</v>
          </cell>
          <cell r="Q446">
            <v>0.15</v>
          </cell>
          <cell r="R446">
            <v>0.15</v>
          </cell>
          <cell r="S446">
            <v>0.15</v>
          </cell>
          <cell r="T446">
            <v>0.15</v>
          </cell>
        </row>
        <row r="447">
          <cell r="B447">
            <v>33</v>
          </cell>
          <cell r="C447" t="str">
            <v>SGP(黒)</v>
          </cell>
          <cell r="D447" t="str">
            <v>（蒸気・油）溶接接合</v>
          </cell>
          <cell r="E447" t="str">
            <v>機械室・便所配管</v>
          </cell>
          <cell r="F447" t="str">
            <v>支持金物</v>
          </cell>
          <cell r="G447">
            <v>0.15</v>
          </cell>
          <cell r="H447">
            <v>0.15</v>
          </cell>
          <cell r="I447">
            <v>0.15</v>
          </cell>
          <cell r="J447">
            <v>0.15</v>
          </cell>
          <cell r="K447">
            <v>0.15</v>
          </cell>
          <cell r="L447">
            <v>0.15</v>
          </cell>
          <cell r="M447">
            <v>0.15</v>
          </cell>
          <cell r="N447">
            <v>0.15</v>
          </cell>
          <cell r="O447">
            <v>0.15</v>
          </cell>
          <cell r="P447">
            <v>0.15</v>
          </cell>
          <cell r="Q447">
            <v>0.15</v>
          </cell>
          <cell r="R447">
            <v>0.15</v>
          </cell>
          <cell r="S447">
            <v>0.15</v>
          </cell>
          <cell r="T447">
            <v>0.15</v>
          </cell>
        </row>
        <row r="448">
          <cell r="B448">
            <v>34</v>
          </cell>
          <cell r="C448" t="str">
            <v>D-VA(WSP042)</v>
          </cell>
          <cell r="D448" t="str">
            <v>MD継手</v>
          </cell>
          <cell r="E448" t="str">
            <v>機械室・便所配管</v>
          </cell>
          <cell r="F448" t="str">
            <v>支持金物</v>
          </cell>
          <cell r="G448">
            <v>0.15</v>
          </cell>
          <cell r="H448">
            <v>0.15</v>
          </cell>
          <cell r="I448">
            <v>0.15</v>
          </cell>
          <cell r="J448">
            <v>0.15</v>
          </cell>
          <cell r="K448">
            <v>0.15</v>
          </cell>
          <cell r="L448">
            <v>0.15</v>
          </cell>
          <cell r="M448">
            <v>0.15</v>
          </cell>
          <cell r="N448">
            <v>0.15</v>
          </cell>
          <cell r="O448">
            <v>0.15</v>
          </cell>
          <cell r="P448">
            <v>0.15</v>
          </cell>
          <cell r="Q448">
            <v>0.15</v>
          </cell>
          <cell r="R448">
            <v>0.15</v>
          </cell>
          <cell r="S448">
            <v>0.15</v>
          </cell>
          <cell r="T448">
            <v>0.15</v>
          </cell>
        </row>
        <row r="449">
          <cell r="B449">
            <v>35</v>
          </cell>
          <cell r="C449" t="str">
            <v>SGP-TA(WSP032)</v>
          </cell>
          <cell r="D449" t="str">
            <v>ねじ接合</v>
          </cell>
          <cell r="E449" t="str">
            <v>機械室・便所配管</v>
          </cell>
          <cell r="F449" t="str">
            <v>支持金物</v>
          </cell>
          <cell r="G449">
            <v>0.15</v>
          </cell>
          <cell r="H449">
            <v>0.15</v>
          </cell>
          <cell r="I449">
            <v>0.15</v>
          </cell>
          <cell r="J449">
            <v>0.15</v>
          </cell>
          <cell r="K449">
            <v>0.15</v>
          </cell>
          <cell r="L449">
            <v>0.15</v>
          </cell>
          <cell r="M449">
            <v>0.15</v>
          </cell>
          <cell r="N449">
            <v>0.15</v>
          </cell>
          <cell r="O449">
            <v>0.15</v>
          </cell>
          <cell r="P449">
            <v>0.15</v>
          </cell>
          <cell r="Q449">
            <v>0.15</v>
          </cell>
          <cell r="R449">
            <v>0.15</v>
          </cell>
          <cell r="S449">
            <v>0.15</v>
          </cell>
          <cell r="T449">
            <v>0.15</v>
          </cell>
        </row>
        <row r="450">
          <cell r="B450">
            <v>36</v>
          </cell>
          <cell r="C450" t="str">
            <v>SGP-TA(WSP032)</v>
          </cell>
          <cell r="D450" t="str">
            <v>MD継手</v>
          </cell>
          <cell r="E450" t="str">
            <v>機械室・便所配管</v>
          </cell>
          <cell r="F450" t="str">
            <v>支持金物</v>
          </cell>
          <cell r="G450">
            <v>0.15</v>
          </cell>
          <cell r="H450">
            <v>0.15</v>
          </cell>
          <cell r="I450">
            <v>0.15</v>
          </cell>
          <cell r="J450">
            <v>0.15</v>
          </cell>
          <cell r="K450">
            <v>0.15</v>
          </cell>
          <cell r="L450">
            <v>0.15</v>
          </cell>
          <cell r="M450">
            <v>0.15</v>
          </cell>
          <cell r="N450">
            <v>0.15</v>
          </cell>
          <cell r="O450">
            <v>0.15</v>
          </cell>
          <cell r="P450">
            <v>0.15</v>
          </cell>
          <cell r="Q450">
            <v>0.15</v>
          </cell>
          <cell r="R450">
            <v>0.15</v>
          </cell>
          <cell r="S450">
            <v>0.15</v>
          </cell>
          <cell r="T450">
            <v>0.15</v>
          </cell>
        </row>
        <row r="451">
          <cell r="B451">
            <v>38</v>
          </cell>
          <cell r="C451" t="str">
            <v>ARFA管</v>
          </cell>
          <cell r="D451" t="str">
            <v>ねじ接合</v>
          </cell>
          <cell r="E451" t="str">
            <v>機械室・便所配管</v>
          </cell>
          <cell r="F451" t="str">
            <v>支持金物</v>
          </cell>
          <cell r="G451">
            <v>0.15</v>
          </cell>
          <cell r="H451">
            <v>0.15</v>
          </cell>
          <cell r="I451">
            <v>0.15</v>
          </cell>
          <cell r="J451">
            <v>0.15</v>
          </cell>
          <cell r="K451">
            <v>0.15</v>
          </cell>
          <cell r="L451">
            <v>0.15</v>
          </cell>
          <cell r="M451">
            <v>0.15</v>
          </cell>
          <cell r="N451">
            <v>0.15</v>
          </cell>
          <cell r="O451">
            <v>0.15</v>
          </cell>
          <cell r="P451">
            <v>0.15</v>
          </cell>
          <cell r="Q451">
            <v>0.15</v>
          </cell>
          <cell r="R451">
            <v>0.15</v>
          </cell>
          <cell r="S451">
            <v>0.15</v>
          </cell>
          <cell r="T451">
            <v>0.15</v>
          </cell>
        </row>
        <row r="452">
          <cell r="B452">
            <v>39</v>
          </cell>
          <cell r="C452" t="str">
            <v>ARFA管</v>
          </cell>
          <cell r="D452" t="str">
            <v>MD継手</v>
          </cell>
          <cell r="E452" t="str">
            <v>機械室・便所配管</v>
          </cell>
          <cell r="F452" t="str">
            <v>支持金物</v>
          </cell>
          <cell r="G452">
            <v>0.15</v>
          </cell>
          <cell r="H452">
            <v>0.15</v>
          </cell>
          <cell r="I452">
            <v>0.15</v>
          </cell>
          <cell r="J452">
            <v>0.15</v>
          </cell>
          <cell r="K452">
            <v>0.15</v>
          </cell>
          <cell r="L452">
            <v>0.15</v>
          </cell>
          <cell r="M452">
            <v>0.15</v>
          </cell>
          <cell r="N452">
            <v>0.15</v>
          </cell>
          <cell r="O452">
            <v>0.15</v>
          </cell>
          <cell r="P452">
            <v>0.15</v>
          </cell>
          <cell r="Q452">
            <v>0.15</v>
          </cell>
          <cell r="R452">
            <v>0.15</v>
          </cell>
          <cell r="S452">
            <v>0.15</v>
          </cell>
          <cell r="T452">
            <v>0.15</v>
          </cell>
        </row>
        <row r="453">
          <cell r="B453">
            <v>40</v>
          </cell>
          <cell r="C453" t="str">
            <v>CUP</v>
          </cell>
          <cell r="D453" t="str">
            <v>（給湯・給水）</v>
          </cell>
          <cell r="E453" t="str">
            <v>機械室・便所配管</v>
          </cell>
          <cell r="F453" t="str">
            <v>支持金物</v>
          </cell>
          <cell r="G453">
            <v>0.1</v>
          </cell>
          <cell r="H453">
            <v>0.1</v>
          </cell>
          <cell r="I453">
            <v>0.1</v>
          </cell>
          <cell r="J453">
            <v>0.1</v>
          </cell>
          <cell r="K453">
            <v>0.1</v>
          </cell>
          <cell r="L453">
            <v>0.1</v>
          </cell>
          <cell r="M453">
            <v>0.1</v>
          </cell>
          <cell r="N453">
            <v>0.1</v>
          </cell>
          <cell r="O453">
            <v>0.1</v>
          </cell>
          <cell r="P453">
            <v>0.1</v>
          </cell>
          <cell r="Q453">
            <v>0.1</v>
          </cell>
          <cell r="R453">
            <v>0.1</v>
          </cell>
          <cell r="S453">
            <v>0.1</v>
          </cell>
          <cell r="T453">
            <v>0.1</v>
          </cell>
        </row>
        <row r="456">
          <cell r="B456">
            <v>1</v>
          </cell>
          <cell r="C456" t="str">
            <v>SGP-PA</v>
          </cell>
          <cell r="D456" t="str">
            <v>（給水・冷却水）ねじ接合（管端防食継手）</v>
          </cell>
          <cell r="E456" t="str">
            <v>屋外配管</v>
          </cell>
          <cell r="F456" t="str">
            <v>支持金物</v>
          </cell>
          <cell r="G456">
            <v>0.15</v>
          </cell>
          <cell r="H456">
            <v>0.15</v>
          </cell>
          <cell r="I456">
            <v>0.15</v>
          </cell>
          <cell r="J456">
            <v>0.15</v>
          </cell>
          <cell r="K456">
            <v>0.15</v>
          </cell>
          <cell r="L456">
            <v>0.15</v>
          </cell>
          <cell r="M456">
            <v>0.15</v>
          </cell>
          <cell r="N456">
            <v>0.15</v>
          </cell>
          <cell r="O456">
            <v>0.15</v>
          </cell>
          <cell r="P456">
            <v>0.15</v>
          </cell>
          <cell r="Q456">
            <v>0.15</v>
          </cell>
          <cell r="R456">
            <v>0.15</v>
          </cell>
          <cell r="S456">
            <v>0.15</v>
          </cell>
          <cell r="T456">
            <v>0.15</v>
          </cell>
        </row>
        <row r="457">
          <cell r="B457">
            <v>2</v>
          </cell>
          <cell r="C457" t="str">
            <v>SGP-PB</v>
          </cell>
          <cell r="D457" t="str">
            <v>（給水・冷却水）ねじ接合（管端防食継手）</v>
          </cell>
          <cell r="E457" t="str">
            <v>屋外配管</v>
          </cell>
          <cell r="F457" t="str">
            <v>支持金物</v>
          </cell>
          <cell r="G457">
            <v>0.15</v>
          </cell>
          <cell r="H457">
            <v>0.15</v>
          </cell>
          <cell r="I457">
            <v>0.15</v>
          </cell>
          <cell r="J457">
            <v>0.15</v>
          </cell>
          <cell r="K457">
            <v>0.15</v>
          </cell>
          <cell r="L457">
            <v>0.15</v>
          </cell>
          <cell r="M457">
            <v>0.15</v>
          </cell>
          <cell r="N457">
            <v>0.15</v>
          </cell>
          <cell r="O457">
            <v>0.15</v>
          </cell>
          <cell r="P457">
            <v>0.15</v>
          </cell>
          <cell r="Q457">
            <v>0.15</v>
          </cell>
          <cell r="R457">
            <v>0.15</v>
          </cell>
          <cell r="S457">
            <v>0.15</v>
          </cell>
          <cell r="T457">
            <v>0.15</v>
          </cell>
        </row>
        <row r="458">
          <cell r="B458">
            <v>4</v>
          </cell>
          <cell r="C458" t="str">
            <v>SGP-FPA</v>
          </cell>
          <cell r="D458" t="str">
            <v>（給水・冷却水）フランジ接合</v>
          </cell>
          <cell r="E458" t="str">
            <v>屋外配管</v>
          </cell>
          <cell r="F458" t="str">
            <v>支持金物</v>
          </cell>
          <cell r="G458">
            <v>0.1</v>
          </cell>
          <cell r="H458">
            <v>0.1</v>
          </cell>
          <cell r="I458">
            <v>0.1</v>
          </cell>
          <cell r="J458">
            <v>0.1</v>
          </cell>
          <cell r="K458">
            <v>0.1</v>
          </cell>
          <cell r="L458">
            <v>0.1</v>
          </cell>
          <cell r="M458">
            <v>0.1</v>
          </cell>
          <cell r="N458">
            <v>0.1</v>
          </cell>
          <cell r="O458">
            <v>0.1</v>
          </cell>
          <cell r="P458">
            <v>0.1</v>
          </cell>
          <cell r="Q458">
            <v>0.1</v>
          </cell>
          <cell r="R458">
            <v>0.1</v>
          </cell>
          <cell r="S458">
            <v>0.1</v>
          </cell>
          <cell r="T458">
            <v>0.1</v>
          </cell>
        </row>
        <row r="459">
          <cell r="B459">
            <v>5</v>
          </cell>
          <cell r="C459" t="str">
            <v>SGP-FPB</v>
          </cell>
          <cell r="D459" t="str">
            <v>（給水・冷却水）フランジ接合</v>
          </cell>
          <cell r="E459" t="str">
            <v>屋外配管</v>
          </cell>
          <cell r="F459" t="str">
            <v>支持金物</v>
          </cell>
          <cell r="G459">
            <v>0.1</v>
          </cell>
          <cell r="H459">
            <v>0.1</v>
          </cell>
          <cell r="I459">
            <v>0.1</v>
          </cell>
          <cell r="J459">
            <v>0.1</v>
          </cell>
          <cell r="K459">
            <v>0.1</v>
          </cell>
          <cell r="L459">
            <v>0.1</v>
          </cell>
          <cell r="M459">
            <v>0.1</v>
          </cell>
          <cell r="N459">
            <v>0.1</v>
          </cell>
          <cell r="O459">
            <v>0.1</v>
          </cell>
          <cell r="P459">
            <v>0.1</v>
          </cell>
          <cell r="Q459">
            <v>0.1</v>
          </cell>
          <cell r="R459">
            <v>0.1</v>
          </cell>
          <cell r="S459">
            <v>0.1</v>
          </cell>
          <cell r="T459">
            <v>0.1</v>
          </cell>
        </row>
        <row r="460">
          <cell r="B460">
            <v>7</v>
          </cell>
          <cell r="C460" t="str">
            <v>SGP-VA</v>
          </cell>
          <cell r="D460" t="str">
            <v>（給水・冷却水）ねじ接合（管端防食継手）</v>
          </cell>
          <cell r="E460" t="str">
            <v>屋外配管</v>
          </cell>
          <cell r="F460" t="str">
            <v>支持金物</v>
          </cell>
          <cell r="G460">
            <v>0.1</v>
          </cell>
          <cell r="H460">
            <v>0.1</v>
          </cell>
          <cell r="I460">
            <v>0.1</v>
          </cell>
          <cell r="J460">
            <v>0.1</v>
          </cell>
          <cell r="K460">
            <v>0.1</v>
          </cell>
          <cell r="L460">
            <v>0.1</v>
          </cell>
          <cell r="M460">
            <v>0.1</v>
          </cell>
          <cell r="N460">
            <v>0.1</v>
          </cell>
          <cell r="O460">
            <v>0.1</v>
          </cell>
          <cell r="P460">
            <v>0.1</v>
          </cell>
          <cell r="Q460">
            <v>0.1</v>
          </cell>
          <cell r="R460">
            <v>0.1</v>
          </cell>
          <cell r="S460">
            <v>0.1</v>
          </cell>
          <cell r="T460">
            <v>0.1</v>
          </cell>
        </row>
        <row r="461">
          <cell r="B461">
            <v>8</v>
          </cell>
          <cell r="C461" t="str">
            <v>SGP-VB</v>
          </cell>
          <cell r="D461" t="str">
            <v>（給水・冷却水）ねじ接合（管端防食継手）</v>
          </cell>
          <cell r="E461" t="str">
            <v>屋外配管</v>
          </cell>
          <cell r="F461" t="str">
            <v>支持金物</v>
          </cell>
          <cell r="G461">
            <v>0.1</v>
          </cell>
          <cell r="H461">
            <v>0.1</v>
          </cell>
          <cell r="I461">
            <v>0.1</v>
          </cell>
          <cell r="J461">
            <v>0.1</v>
          </cell>
          <cell r="K461">
            <v>0.1</v>
          </cell>
          <cell r="L461">
            <v>0.1</v>
          </cell>
          <cell r="M461">
            <v>0.1</v>
          </cell>
          <cell r="N461">
            <v>0.1</v>
          </cell>
          <cell r="O461">
            <v>0.1</v>
          </cell>
          <cell r="P461">
            <v>0.1</v>
          </cell>
          <cell r="Q461">
            <v>0.1</v>
          </cell>
          <cell r="R461">
            <v>0.1</v>
          </cell>
          <cell r="S461">
            <v>0.1</v>
          </cell>
          <cell r="T461">
            <v>0.1</v>
          </cell>
        </row>
        <row r="462">
          <cell r="B462">
            <v>10</v>
          </cell>
          <cell r="C462" t="str">
            <v>SGP-FVA</v>
          </cell>
          <cell r="D462" t="str">
            <v>（給水・冷却水）フランジ接合</v>
          </cell>
          <cell r="E462" t="str">
            <v>屋外配管</v>
          </cell>
          <cell r="F462" t="str">
            <v>支持金物</v>
          </cell>
          <cell r="G462">
            <v>0.1</v>
          </cell>
          <cell r="H462">
            <v>0.1</v>
          </cell>
          <cell r="I462">
            <v>0.1</v>
          </cell>
          <cell r="J462">
            <v>0.1</v>
          </cell>
          <cell r="K462">
            <v>0.1</v>
          </cell>
          <cell r="L462">
            <v>0.1</v>
          </cell>
          <cell r="M462">
            <v>0.1</v>
          </cell>
          <cell r="N462">
            <v>0.1</v>
          </cell>
          <cell r="O462">
            <v>0.1</v>
          </cell>
          <cell r="P462">
            <v>0.1</v>
          </cell>
          <cell r="Q462">
            <v>0.1</v>
          </cell>
          <cell r="R462">
            <v>0.1</v>
          </cell>
          <cell r="S462">
            <v>0.1</v>
          </cell>
          <cell r="T462">
            <v>0.1</v>
          </cell>
        </row>
        <row r="463">
          <cell r="B463">
            <v>11</v>
          </cell>
          <cell r="C463" t="str">
            <v>SGP-FVB</v>
          </cell>
          <cell r="D463" t="str">
            <v>（給水・冷却水）フランジ接合</v>
          </cell>
          <cell r="E463" t="str">
            <v>屋外配管</v>
          </cell>
          <cell r="F463" t="str">
            <v>支持金物</v>
          </cell>
          <cell r="G463">
            <v>0.1</v>
          </cell>
          <cell r="H463">
            <v>0.1</v>
          </cell>
          <cell r="I463">
            <v>0.1</v>
          </cell>
          <cell r="J463">
            <v>0.1</v>
          </cell>
          <cell r="K463">
            <v>0.1</v>
          </cell>
          <cell r="L463">
            <v>0.1</v>
          </cell>
          <cell r="M463">
            <v>0.1</v>
          </cell>
          <cell r="N463">
            <v>0.1</v>
          </cell>
          <cell r="O463">
            <v>0.1</v>
          </cell>
          <cell r="P463">
            <v>0.1</v>
          </cell>
          <cell r="Q463">
            <v>0.1</v>
          </cell>
          <cell r="R463">
            <v>0.1</v>
          </cell>
          <cell r="S463">
            <v>0.1</v>
          </cell>
          <cell r="T463">
            <v>0.1</v>
          </cell>
        </row>
        <row r="464">
          <cell r="B464">
            <v>13</v>
          </cell>
          <cell r="C464" t="str">
            <v>SGP-HVA</v>
          </cell>
          <cell r="D464" t="str">
            <v>（給湯・冷温水）ねじ接合（管端防食継手）</v>
          </cell>
          <cell r="E464" t="str">
            <v>屋外配管</v>
          </cell>
          <cell r="F464" t="str">
            <v>支持金物</v>
          </cell>
          <cell r="G464">
            <v>0.1</v>
          </cell>
          <cell r="H464">
            <v>0.1</v>
          </cell>
          <cell r="I464">
            <v>0.1</v>
          </cell>
          <cell r="J464">
            <v>0.1</v>
          </cell>
          <cell r="K464">
            <v>0.1</v>
          </cell>
          <cell r="L464">
            <v>0.1</v>
          </cell>
          <cell r="M464">
            <v>0.1</v>
          </cell>
          <cell r="N464">
            <v>0.1</v>
          </cell>
          <cell r="O464">
            <v>0.1</v>
          </cell>
          <cell r="P464">
            <v>0.1</v>
          </cell>
          <cell r="Q464">
            <v>0.1</v>
          </cell>
          <cell r="R464">
            <v>0.1</v>
          </cell>
          <cell r="S464">
            <v>0.1</v>
          </cell>
          <cell r="T464">
            <v>0.1</v>
          </cell>
        </row>
        <row r="465">
          <cell r="B465">
            <v>14</v>
          </cell>
          <cell r="C465" t="str">
            <v>SGP-VA</v>
          </cell>
          <cell r="D465" t="str">
            <v>（冷却水）ハウジング型継手</v>
          </cell>
          <cell r="E465" t="str">
            <v>屋外配管</v>
          </cell>
          <cell r="F465" t="str">
            <v>支持金物</v>
          </cell>
          <cell r="G465">
            <v>0.1</v>
          </cell>
          <cell r="H465">
            <v>0.1</v>
          </cell>
          <cell r="I465">
            <v>0.1</v>
          </cell>
          <cell r="J465">
            <v>0.1</v>
          </cell>
          <cell r="K465">
            <v>0.1</v>
          </cell>
          <cell r="L465">
            <v>0.1</v>
          </cell>
          <cell r="M465">
            <v>0.1</v>
          </cell>
          <cell r="N465">
            <v>0.1</v>
          </cell>
          <cell r="O465">
            <v>0.1</v>
          </cell>
          <cell r="P465">
            <v>0.1</v>
          </cell>
          <cell r="Q465">
            <v>0.1</v>
          </cell>
          <cell r="R465">
            <v>0.1</v>
          </cell>
          <cell r="S465">
            <v>0.1</v>
          </cell>
          <cell r="T465">
            <v>0.1</v>
          </cell>
        </row>
        <row r="466">
          <cell r="B466">
            <v>19</v>
          </cell>
          <cell r="C466" t="str">
            <v>STPG</v>
          </cell>
          <cell r="D466" t="str">
            <v>（冷温水）ねじ接合</v>
          </cell>
          <cell r="E466" t="str">
            <v>屋外配管</v>
          </cell>
          <cell r="F466" t="str">
            <v>支持金物</v>
          </cell>
          <cell r="G466">
            <v>0.15</v>
          </cell>
          <cell r="H466">
            <v>0.15</v>
          </cell>
          <cell r="I466">
            <v>0.15</v>
          </cell>
          <cell r="J466">
            <v>0.15</v>
          </cell>
          <cell r="K466">
            <v>0.15</v>
          </cell>
          <cell r="L466">
            <v>0.15</v>
          </cell>
          <cell r="M466">
            <v>0.15</v>
          </cell>
          <cell r="N466">
            <v>0.15</v>
          </cell>
          <cell r="O466">
            <v>0.15</v>
          </cell>
          <cell r="P466">
            <v>0.15</v>
          </cell>
          <cell r="Q466">
            <v>0.15</v>
          </cell>
          <cell r="R466">
            <v>0.15</v>
          </cell>
          <cell r="S466">
            <v>0.15</v>
          </cell>
          <cell r="T466">
            <v>0.15</v>
          </cell>
        </row>
        <row r="467">
          <cell r="B467">
            <v>20</v>
          </cell>
          <cell r="C467" t="str">
            <v>STPG</v>
          </cell>
          <cell r="D467" t="str">
            <v>（消火）ねじ接合</v>
          </cell>
          <cell r="E467" t="str">
            <v>屋外配管</v>
          </cell>
          <cell r="F467" t="str">
            <v>支持金物</v>
          </cell>
          <cell r="G467">
            <v>0.15</v>
          </cell>
          <cell r="H467">
            <v>0.15</v>
          </cell>
          <cell r="I467">
            <v>0.15</v>
          </cell>
          <cell r="J467">
            <v>0.15</v>
          </cell>
          <cell r="K467">
            <v>0.15</v>
          </cell>
          <cell r="L467">
            <v>0.15</v>
          </cell>
          <cell r="M467">
            <v>0.15</v>
          </cell>
          <cell r="N467">
            <v>0.15</v>
          </cell>
          <cell r="O467">
            <v>0.15</v>
          </cell>
          <cell r="P467">
            <v>0.15</v>
          </cell>
          <cell r="Q467">
            <v>0.15</v>
          </cell>
          <cell r="R467">
            <v>0.15</v>
          </cell>
          <cell r="S467">
            <v>0.15</v>
          </cell>
          <cell r="T467">
            <v>0.15</v>
          </cell>
        </row>
        <row r="468">
          <cell r="B468">
            <v>21</v>
          </cell>
          <cell r="C468" t="str">
            <v>STPG</v>
          </cell>
          <cell r="D468" t="str">
            <v>（冷却水）ねじ接合</v>
          </cell>
          <cell r="E468" t="str">
            <v>屋外配管</v>
          </cell>
          <cell r="F468" t="str">
            <v>支持金物</v>
          </cell>
          <cell r="G468">
            <v>0.15</v>
          </cell>
          <cell r="H468">
            <v>0.15</v>
          </cell>
          <cell r="I468">
            <v>0.15</v>
          </cell>
          <cell r="J468">
            <v>0.15</v>
          </cell>
          <cell r="K468">
            <v>0.15</v>
          </cell>
          <cell r="L468">
            <v>0.15</v>
          </cell>
          <cell r="M468">
            <v>0.15</v>
          </cell>
          <cell r="N468">
            <v>0.15</v>
          </cell>
          <cell r="O468">
            <v>0.15</v>
          </cell>
          <cell r="P468">
            <v>0.15</v>
          </cell>
          <cell r="Q468">
            <v>0.15</v>
          </cell>
          <cell r="R468">
            <v>0.15</v>
          </cell>
          <cell r="S468">
            <v>0.15</v>
          </cell>
          <cell r="T468">
            <v>0.15</v>
          </cell>
        </row>
        <row r="469">
          <cell r="B469">
            <v>22</v>
          </cell>
          <cell r="C469" t="str">
            <v>STPG(黒)</v>
          </cell>
          <cell r="D469" t="str">
            <v>（低圧蒸気用）ねじ接合</v>
          </cell>
          <cell r="E469" t="str">
            <v>屋外配管</v>
          </cell>
          <cell r="F469" t="str">
            <v>支持金物</v>
          </cell>
          <cell r="G469">
            <v>0.15</v>
          </cell>
          <cell r="H469">
            <v>0.15</v>
          </cell>
          <cell r="I469">
            <v>0.15</v>
          </cell>
          <cell r="J469">
            <v>0.15</v>
          </cell>
          <cell r="K469">
            <v>0.15</v>
          </cell>
          <cell r="L469">
            <v>0.15</v>
          </cell>
          <cell r="M469">
            <v>0.15</v>
          </cell>
          <cell r="N469">
            <v>0.15</v>
          </cell>
          <cell r="O469">
            <v>0.15</v>
          </cell>
          <cell r="P469">
            <v>0.15</v>
          </cell>
          <cell r="Q469">
            <v>0.15</v>
          </cell>
          <cell r="R469">
            <v>0.15</v>
          </cell>
          <cell r="S469">
            <v>0.15</v>
          </cell>
          <cell r="T469">
            <v>0.15</v>
          </cell>
        </row>
        <row r="470">
          <cell r="B470">
            <v>23</v>
          </cell>
          <cell r="C470" t="str">
            <v>STPG</v>
          </cell>
          <cell r="D470" t="str">
            <v>（消火・冷却水・冷温水）溶接接合</v>
          </cell>
          <cell r="E470" t="str">
            <v>屋外配管</v>
          </cell>
          <cell r="F470" t="str">
            <v>支持金物</v>
          </cell>
          <cell r="G470">
            <v>0.15</v>
          </cell>
          <cell r="H470">
            <v>0.15</v>
          </cell>
          <cell r="I470">
            <v>0.15</v>
          </cell>
          <cell r="J470">
            <v>0.15</v>
          </cell>
          <cell r="K470">
            <v>0.15</v>
          </cell>
          <cell r="L470">
            <v>0.15</v>
          </cell>
          <cell r="M470">
            <v>0.15</v>
          </cell>
          <cell r="N470">
            <v>0.15</v>
          </cell>
          <cell r="O470">
            <v>0.15</v>
          </cell>
          <cell r="P470">
            <v>0.15</v>
          </cell>
          <cell r="Q470">
            <v>0.15</v>
          </cell>
          <cell r="R470">
            <v>0.15</v>
          </cell>
          <cell r="S470">
            <v>0.15</v>
          </cell>
          <cell r="T470">
            <v>0.15</v>
          </cell>
        </row>
        <row r="471">
          <cell r="B471">
            <v>24</v>
          </cell>
          <cell r="C471" t="str">
            <v>STPG(黒)</v>
          </cell>
          <cell r="D471" t="str">
            <v>（蒸気給気管、蒸気還気用）溶接接合</v>
          </cell>
          <cell r="E471" t="str">
            <v>屋外配管</v>
          </cell>
          <cell r="F471" t="str">
            <v>支持金物</v>
          </cell>
          <cell r="G471">
            <v>0.15</v>
          </cell>
          <cell r="H471">
            <v>0.15</v>
          </cell>
          <cell r="I471">
            <v>0.15</v>
          </cell>
          <cell r="J471">
            <v>0.15</v>
          </cell>
          <cell r="K471">
            <v>0.15</v>
          </cell>
          <cell r="L471">
            <v>0.15</v>
          </cell>
          <cell r="M471">
            <v>0.15</v>
          </cell>
          <cell r="N471">
            <v>0.15</v>
          </cell>
          <cell r="O471">
            <v>0.15</v>
          </cell>
          <cell r="P471">
            <v>0.15</v>
          </cell>
          <cell r="Q471">
            <v>0.15</v>
          </cell>
          <cell r="R471">
            <v>0.15</v>
          </cell>
          <cell r="S471">
            <v>0.15</v>
          </cell>
          <cell r="T471">
            <v>0.15</v>
          </cell>
        </row>
        <row r="472">
          <cell r="B472">
            <v>25</v>
          </cell>
          <cell r="C472" t="str">
            <v>SGP(白)</v>
          </cell>
          <cell r="D472" t="str">
            <v>（排水）ねじ接合</v>
          </cell>
          <cell r="E472" t="str">
            <v>屋外配管</v>
          </cell>
          <cell r="F472" t="str">
            <v>支持金物</v>
          </cell>
          <cell r="G472">
            <v>0.15</v>
          </cell>
          <cell r="H472">
            <v>0.15</v>
          </cell>
          <cell r="I472">
            <v>0.15</v>
          </cell>
          <cell r="J472">
            <v>0.15</v>
          </cell>
          <cell r="K472">
            <v>0.15</v>
          </cell>
          <cell r="L472">
            <v>0.15</v>
          </cell>
          <cell r="M472">
            <v>0.15</v>
          </cell>
          <cell r="N472">
            <v>0.15</v>
          </cell>
          <cell r="O472">
            <v>0.15</v>
          </cell>
          <cell r="P472">
            <v>0.15</v>
          </cell>
          <cell r="Q472">
            <v>0.15</v>
          </cell>
          <cell r="R472">
            <v>0.15</v>
          </cell>
          <cell r="S472">
            <v>0.15</v>
          </cell>
          <cell r="T472">
            <v>0.15</v>
          </cell>
        </row>
        <row r="473">
          <cell r="B473">
            <v>26</v>
          </cell>
          <cell r="C473" t="str">
            <v>SGP(白)</v>
          </cell>
          <cell r="D473" t="str">
            <v>（冷温水）ねじ接合</v>
          </cell>
          <cell r="E473" t="str">
            <v>屋外配管</v>
          </cell>
          <cell r="F473" t="str">
            <v>支持金物</v>
          </cell>
          <cell r="G473">
            <v>0.15</v>
          </cell>
          <cell r="H473">
            <v>0.15</v>
          </cell>
          <cell r="I473">
            <v>0.15</v>
          </cell>
          <cell r="J473">
            <v>0.15</v>
          </cell>
          <cell r="K473">
            <v>0.15</v>
          </cell>
          <cell r="L473">
            <v>0.15</v>
          </cell>
          <cell r="M473">
            <v>0.15</v>
          </cell>
          <cell r="N473">
            <v>0.15</v>
          </cell>
          <cell r="O473">
            <v>0.15</v>
          </cell>
          <cell r="P473">
            <v>0.15</v>
          </cell>
          <cell r="Q473">
            <v>0.15</v>
          </cell>
          <cell r="R473">
            <v>0.15</v>
          </cell>
          <cell r="S473">
            <v>0.15</v>
          </cell>
          <cell r="T473">
            <v>0.15</v>
          </cell>
        </row>
        <row r="474">
          <cell r="B474">
            <v>27</v>
          </cell>
          <cell r="C474" t="str">
            <v>SGP(白)</v>
          </cell>
          <cell r="D474" t="str">
            <v>（通気・消火・給湯・プロパン）ねじ接合</v>
          </cell>
          <cell r="E474" t="str">
            <v>屋外配管</v>
          </cell>
          <cell r="F474" t="str">
            <v>支持金物</v>
          </cell>
          <cell r="G474">
            <v>0.15</v>
          </cell>
          <cell r="H474">
            <v>0.15</v>
          </cell>
          <cell r="I474">
            <v>0.15</v>
          </cell>
          <cell r="J474">
            <v>0.15</v>
          </cell>
          <cell r="K474">
            <v>0.15</v>
          </cell>
          <cell r="L474">
            <v>0.15</v>
          </cell>
          <cell r="M474">
            <v>0.15</v>
          </cell>
          <cell r="N474">
            <v>0.15</v>
          </cell>
          <cell r="O474">
            <v>0.15</v>
          </cell>
          <cell r="P474">
            <v>0.15</v>
          </cell>
          <cell r="Q474">
            <v>0.15</v>
          </cell>
          <cell r="R474">
            <v>0.15</v>
          </cell>
          <cell r="S474">
            <v>0.15</v>
          </cell>
          <cell r="T474">
            <v>0.15</v>
          </cell>
        </row>
        <row r="475">
          <cell r="B475">
            <v>28</v>
          </cell>
          <cell r="C475" t="str">
            <v>SGP(白)</v>
          </cell>
          <cell r="D475" t="str">
            <v>（冷却水）ねじ接合</v>
          </cell>
          <cell r="E475" t="str">
            <v>屋外配管</v>
          </cell>
          <cell r="F475" t="str">
            <v>支持金物</v>
          </cell>
          <cell r="G475">
            <v>0.15</v>
          </cell>
          <cell r="H475">
            <v>0.15</v>
          </cell>
          <cell r="I475">
            <v>0.15</v>
          </cell>
          <cell r="J475">
            <v>0.15</v>
          </cell>
          <cell r="K475">
            <v>0.15</v>
          </cell>
          <cell r="L475">
            <v>0.15</v>
          </cell>
          <cell r="M475">
            <v>0.15</v>
          </cell>
          <cell r="N475">
            <v>0.15</v>
          </cell>
          <cell r="O475">
            <v>0.15</v>
          </cell>
          <cell r="P475">
            <v>0.15</v>
          </cell>
          <cell r="Q475">
            <v>0.15</v>
          </cell>
          <cell r="R475">
            <v>0.15</v>
          </cell>
          <cell r="S475">
            <v>0.15</v>
          </cell>
          <cell r="T475">
            <v>0.15</v>
          </cell>
        </row>
        <row r="476">
          <cell r="B476">
            <v>29</v>
          </cell>
          <cell r="C476" t="str">
            <v>SGP(白)</v>
          </cell>
          <cell r="D476" t="str">
            <v>（通気・消火・給湯・プロパン・冷却水・冷温水）溶接接合</v>
          </cell>
          <cell r="E476" t="str">
            <v>屋外配管</v>
          </cell>
          <cell r="F476" t="str">
            <v>支持金物</v>
          </cell>
          <cell r="G476">
            <v>0.15</v>
          </cell>
          <cell r="H476">
            <v>0.15</v>
          </cell>
          <cell r="I476">
            <v>0.15</v>
          </cell>
          <cell r="J476">
            <v>0.15</v>
          </cell>
          <cell r="K476">
            <v>0.15</v>
          </cell>
          <cell r="L476">
            <v>0.15</v>
          </cell>
          <cell r="M476">
            <v>0.15</v>
          </cell>
          <cell r="N476">
            <v>0.15</v>
          </cell>
          <cell r="O476">
            <v>0.15</v>
          </cell>
          <cell r="P476">
            <v>0.15</v>
          </cell>
          <cell r="Q476">
            <v>0.15</v>
          </cell>
          <cell r="R476">
            <v>0.15</v>
          </cell>
          <cell r="S476">
            <v>0.15</v>
          </cell>
          <cell r="T476">
            <v>0.15</v>
          </cell>
        </row>
        <row r="477">
          <cell r="B477">
            <v>30</v>
          </cell>
          <cell r="C477" t="str">
            <v>SGP(白)</v>
          </cell>
          <cell r="D477" t="str">
            <v>（冷却水）ハウジング型管継手</v>
          </cell>
          <cell r="E477" t="str">
            <v>屋外配管</v>
          </cell>
          <cell r="F477" t="str">
            <v>支持金物</v>
          </cell>
          <cell r="G477">
            <v>0.1</v>
          </cell>
          <cell r="H477">
            <v>0.1</v>
          </cell>
          <cell r="I477">
            <v>0.1</v>
          </cell>
          <cell r="J477">
            <v>0.1</v>
          </cell>
          <cell r="K477">
            <v>0.1</v>
          </cell>
          <cell r="L477">
            <v>0.1</v>
          </cell>
          <cell r="M477">
            <v>0.1</v>
          </cell>
          <cell r="N477">
            <v>0.1</v>
          </cell>
          <cell r="O477">
            <v>0.1</v>
          </cell>
          <cell r="P477">
            <v>0.1</v>
          </cell>
          <cell r="Q477">
            <v>0.1</v>
          </cell>
          <cell r="R477">
            <v>0.1</v>
          </cell>
          <cell r="S477">
            <v>0.1</v>
          </cell>
          <cell r="T477">
            <v>0.1</v>
          </cell>
        </row>
        <row r="478">
          <cell r="B478">
            <v>31</v>
          </cell>
          <cell r="C478" t="str">
            <v>SGP(白)</v>
          </cell>
          <cell r="D478" t="str">
            <v>（冷温水・消火）ハウジング型管継手</v>
          </cell>
          <cell r="E478" t="str">
            <v>屋外配管</v>
          </cell>
          <cell r="F478" t="str">
            <v>支持金物</v>
          </cell>
          <cell r="G478">
            <v>0.1</v>
          </cell>
          <cell r="H478">
            <v>0.1</v>
          </cell>
          <cell r="I478">
            <v>0.1</v>
          </cell>
          <cell r="J478">
            <v>0.1</v>
          </cell>
          <cell r="K478">
            <v>0.1</v>
          </cell>
          <cell r="L478">
            <v>0.1</v>
          </cell>
          <cell r="M478">
            <v>0.1</v>
          </cell>
          <cell r="N478">
            <v>0.1</v>
          </cell>
          <cell r="O478">
            <v>0.1</v>
          </cell>
          <cell r="P478">
            <v>0.1</v>
          </cell>
          <cell r="Q478">
            <v>0.1</v>
          </cell>
          <cell r="R478">
            <v>0.1</v>
          </cell>
          <cell r="S478">
            <v>0.1</v>
          </cell>
          <cell r="T478">
            <v>0.1</v>
          </cell>
        </row>
        <row r="479">
          <cell r="B479">
            <v>32</v>
          </cell>
          <cell r="C479" t="str">
            <v>SGP(黒)</v>
          </cell>
          <cell r="D479" t="str">
            <v>（蒸気・油）ねじ接合</v>
          </cell>
          <cell r="E479" t="str">
            <v>屋外配管</v>
          </cell>
          <cell r="F479" t="str">
            <v>支持金物</v>
          </cell>
          <cell r="G479">
            <v>0.15</v>
          </cell>
          <cell r="H479">
            <v>0.15</v>
          </cell>
          <cell r="I479">
            <v>0.15</v>
          </cell>
          <cell r="J479">
            <v>0.15</v>
          </cell>
          <cell r="K479">
            <v>0.15</v>
          </cell>
          <cell r="L479">
            <v>0.15</v>
          </cell>
          <cell r="M479">
            <v>0.15</v>
          </cell>
          <cell r="N479">
            <v>0.15</v>
          </cell>
          <cell r="O479">
            <v>0.15</v>
          </cell>
          <cell r="P479">
            <v>0.15</v>
          </cell>
          <cell r="Q479">
            <v>0.15</v>
          </cell>
          <cell r="R479">
            <v>0.15</v>
          </cell>
          <cell r="S479">
            <v>0.15</v>
          </cell>
          <cell r="T479">
            <v>0.15</v>
          </cell>
        </row>
        <row r="480">
          <cell r="B480">
            <v>33</v>
          </cell>
          <cell r="C480" t="str">
            <v>SGP(黒)</v>
          </cell>
          <cell r="D480" t="str">
            <v>（蒸気・油）溶接接合</v>
          </cell>
          <cell r="E480" t="str">
            <v>屋外配管</v>
          </cell>
          <cell r="F480" t="str">
            <v>支持金物</v>
          </cell>
          <cell r="G480">
            <v>0.15</v>
          </cell>
          <cell r="H480">
            <v>0.15</v>
          </cell>
          <cell r="I480">
            <v>0.15</v>
          </cell>
          <cell r="J480">
            <v>0.15</v>
          </cell>
          <cell r="K480">
            <v>0.15</v>
          </cell>
          <cell r="L480">
            <v>0.15</v>
          </cell>
          <cell r="M480">
            <v>0.15</v>
          </cell>
          <cell r="N480">
            <v>0.15</v>
          </cell>
          <cell r="O480">
            <v>0.15</v>
          </cell>
          <cell r="P480">
            <v>0.15</v>
          </cell>
          <cell r="Q480">
            <v>0.15</v>
          </cell>
          <cell r="R480">
            <v>0.15</v>
          </cell>
          <cell r="S480">
            <v>0.15</v>
          </cell>
          <cell r="T480">
            <v>0.15</v>
          </cell>
        </row>
        <row r="481">
          <cell r="B481">
            <v>35</v>
          </cell>
          <cell r="C481" t="str">
            <v>SGP-TA(WSP032)</v>
          </cell>
          <cell r="D481" t="str">
            <v>ねじ接合</v>
          </cell>
          <cell r="E481" t="str">
            <v>屋外配管</v>
          </cell>
          <cell r="F481" t="str">
            <v>支持金物</v>
          </cell>
          <cell r="G481">
            <v>0.15</v>
          </cell>
          <cell r="H481">
            <v>0.15</v>
          </cell>
          <cell r="I481">
            <v>0.15</v>
          </cell>
          <cell r="J481">
            <v>0.15</v>
          </cell>
          <cell r="K481">
            <v>0.15</v>
          </cell>
          <cell r="L481">
            <v>0.15</v>
          </cell>
          <cell r="M481">
            <v>0.15</v>
          </cell>
          <cell r="N481">
            <v>0.15</v>
          </cell>
          <cell r="O481">
            <v>0.15</v>
          </cell>
          <cell r="P481">
            <v>0.15</v>
          </cell>
          <cell r="Q481">
            <v>0.15</v>
          </cell>
          <cell r="R481">
            <v>0.15</v>
          </cell>
          <cell r="S481">
            <v>0.15</v>
          </cell>
          <cell r="T481">
            <v>0.15</v>
          </cell>
        </row>
        <row r="482">
          <cell r="B482">
            <v>38</v>
          </cell>
          <cell r="C482" t="str">
            <v>ARFA管</v>
          </cell>
          <cell r="D482" t="str">
            <v>ねじ接合</v>
          </cell>
          <cell r="E482" t="str">
            <v>屋外配管</v>
          </cell>
          <cell r="F482" t="str">
            <v>支持金物</v>
          </cell>
          <cell r="G482">
            <v>0.15</v>
          </cell>
          <cell r="H482">
            <v>0.15</v>
          </cell>
          <cell r="I482">
            <v>0.15</v>
          </cell>
          <cell r="J482">
            <v>0.15</v>
          </cell>
          <cell r="K482">
            <v>0.15</v>
          </cell>
          <cell r="L482">
            <v>0.15</v>
          </cell>
          <cell r="M482">
            <v>0.15</v>
          </cell>
          <cell r="N482">
            <v>0.15</v>
          </cell>
          <cell r="O482">
            <v>0.15</v>
          </cell>
          <cell r="P482">
            <v>0.15</v>
          </cell>
          <cell r="Q482">
            <v>0.15</v>
          </cell>
          <cell r="R482">
            <v>0.15</v>
          </cell>
          <cell r="S482">
            <v>0.15</v>
          </cell>
          <cell r="T482">
            <v>0.15</v>
          </cell>
        </row>
        <row r="483">
          <cell r="B483">
            <v>40</v>
          </cell>
          <cell r="C483" t="str">
            <v>CUP</v>
          </cell>
          <cell r="D483" t="str">
            <v>（給湯・給水）</v>
          </cell>
          <cell r="E483" t="str">
            <v>屋外配管</v>
          </cell>
          <cell r="F483" t="str">
            <v>支持金物</v>
          </cell>
          <cell r="G483">
            <v>0.1</v>
          </cell>
          <cell r="H483">
            <v>0.1</v>
          </cell>
          <cell r="I483">
            <v>0.1</v>
          </cell>
          <cell r="J483">
            <v>0.1</v>
          </cell>
          <cell r="K483">
            <v>0.1</v>
          </cell>
          <cell r="L483">
            <v>0.1</v>
          </cell>
          <cell r="M483">
            <v>0.1</v>
          </cell>
          <cell r="N483">
            <v>0.1</v>
          </cell>
          <cell r="O483">
            <v>0.1</v>
          </cell>
          <cell r="P483">
            <v>0.1</v>
          </cell>
          <cell r="Q483">
            <v>0.1</v>
          </cell>
          <cell r="R483">
            <v>0.1</v>
          </cell>
          <cell r="S483">
            <v>0.1</v>
          </cell>
          <cell r="T483">
            <v>0.1</v>
          </cell>
        </row>
        <row r="486">
          <cell r="B486">
            <v>1</v>
          </cell>
          <cell r="C486" t="str">
            <v>SGP-PA</v>
          </cell>
          <cell r="D486" t="str">
            <v>（給水・冷却水）ねじ接合（管端防食継手）</v>
          </cell>
          <cell r="E486" t="str">
            <v>屋内一般配管</v>
          </cell>
          <cell r="F486" t="str">
            <v>配管工</v>
          </cell>
          <cell r="G486">
            <v>8.8999999999999996E-2</v>
          </cell>
          <cell r="H486">
            <v>0.1</v>
          </cell>
          <cell r="I486">
            <v>0.123</v>
          </cell>
          <cell r="J486">
            <v>0.151</v>
          </cell>
          <cell r="K486">
            <v>0.16600000000000001</v>
          </cell>
          <cell r="L486">
            <v>0.20799999999999999</v>
          </cell>
          <cell r="M486">
            <v>0.27100000000000002</v>
          </cell>
          <cell r="N486">
            <v>0.307</v>
          </cell>
          <cell r="O486">
            <v>0.40100000000000002</v>
          </cell>
          <cell r="P486">
            <v>0.47399999999999998</v>
          </cell>
          <cell r="Q486">
            <v>0.57699999999999996</v>
          </cell>
        </row>
        <row r="487">
          <cell r="B487">
            <v>2</v>
          </cell>
          <cell r="C487" t="str">
            <v>SGP-PB</v>
          </cell>
          <cell r="D487" t="str">
            <v>（給水・冷却水）ねじ接合（管端防食継手）</v>
          </cell>
          <cell r="E487" t="str">
            <v>屋内一般配管</v>
          </cell>
          <cell r="F487" t="str">
            <v>配管工</v>
          </cell>
          <cell r="G487">
            <v>8.8999999999999996E-2</v>
          </cell>
          <cell r="H487">
            <v>0.1</v>
          </cell>
          <cell r="I487">
            <v>0.123</v>
          </cell>
          <cell r="J487">
            <v>0.151</v>
          </cell>
          <cell r="K487">
            <v>0.16600000000000001</v>
          </cell>
          <cell r="L487">
            <v>0.20799999999999999</v>
          </cell>
          <cell r="M487">
            <v>0.27100000000000002</v>
          </cell>
          <cell r="N487">
            <v>0.307</v>
          </cell>
          <cell r="O487">
            <v>0.40100000000000002</v>
          </cell>
          <cell r="P487">
            <v>0.47399999999999998</v>
          </cell>
          <cell r="Q487">
            <v>0.57699999999999996</v>
          </cell>
        </row>
        <row r="488">
          <cell r="B488">
            <v>4</v>
          </cell>
          <cell r="C488" t="str">
            <v>SGP-FPA</v>
          </cell>
          <cell r="D488" t="str">
            <v>（給水・冷却水）フランジ接合</v>
          </cell>
          <cell r="E488" t="str">
            <v>屋内一般配管</v>
          </cell>
          <cell r="F488" t="str">
            <v>配管工</v>
          </cell>
          <cell r="G488">
            <v>0.214</v>
          </cell>
          <cell r="H488">
            <v>0.246</v>
          </cell>
          <cell r="I488">
            <v>0.317</v>
          </cell>
          <cell r="J488">
            <v>0.377</v>
          </cell>
          <cell r="K488">
            <v>0.48</v>
          </cell>
          <cell r="L488">
            <v>0.68100000000000005</v>
          </cell>
          <cell r="M488">
            <v>0.214</v>
          </cell>
          <cell r="N488">
            <v>0.246</v>
          </cell>
          <cell r="O488">
            <v>0.317</v>
          </cell>
          <cell r="P488">
            <v>0.377</v>
          </cell>
          <cell r="Q488">
            <v>0.48</v>
          </cell>
          <cell r="R488">
            <v>0.68100000000000005</v>
          </cell>
          <cell r="S488">
            <v>0.91700000000000004</v>
          </cell>
          <cell r="T488">
            <v>1.1040000000000001</v>
          </cell>
        </row>
        <row r="489">
          <cell r="B489">
            <v>5</v>
          </cell>
          <cell r="C489" t="str">
            <v>SGP-FPB</v>
          </cell>
          <cell r="D489" t="str">
            <v>（給水・冷却水）フランジ接合</v>
          </cell>
          <cell r="E489" t="str">
            <v>屋内一般配管</v>
          </cell>
          <cell r="F489" t="str">
            <v>配管工</v>
          </cell>
          <cell r="G489">
            <v>0.214</v>
          </cell>
          <cell r="H489">
            <v>0.246</v>
          </cell>
          <cell r="I489">
            <v>0.317</v>
          </cell>
          <cell r="J489">
            <v>0.377</v>
          </cell>
          <cell r="K489">
            <v>0.48</v>
          </cell>
          <cell r="L489">
            <v>0.68100000000000005</v>
          </cell>
          <cell r="M489">
            <v>0.214</v>
          </cell>
          <cell r="N489">
            <v>0.246</v>
          </cell>
          <cell r="O489">
            <v>0.317</v>
          </cell>
          <cell r="P489">
            <v>0.377</v>
          </cell>
          <cell r="Q489">
            <v>0.48</v>
          </cell>
          <cell r="R489">
            <v>0.68100000000000005</v>
          </cell>
          <cell r="S489">
            <v>0.91700000000000004</v>
          </cell>
          <cell r="T489">
            <v>1.1040000000000001</v>
          </cell>
        </row>
        <row r="490">
          <cell r="B490">
            <v>7</v>
          </cell>
          <cell r="C490" t="str">
            <v>SGP-VA</v>
          </cell>
          <cell r="D490" t="str">
            <v>（給水・冷却水）ねじ接合（管端防食継手）</v>
          </cell>
          <cell r="E490" t="str">
            <v>屋内一般配管</v>
          </cell>
          <cell r="F490" t="str">
            <v>配管工</v>
          </cell>
          <cell r="G490">
            <v>8.8999999999999996E-2</v>
          </cell>
          <cell r="H490">
            <v>0.1</v>
          </cell>
          <cell r="I490">
            <v>0.123</v>
          </cell>
          <cell r="J490">
            <v>0.151</v>
          </cell>
          <cell r="K490">
            <v>0.16600000000000001</v>
          </cell>
          <cell r="L490">
            <v>0.20799999999999999</v>
          </cell>
          <cell r="M490">
            <v>0.27100000000000002</v>
          </cell>
          <cell r="N490">
            <v>0.307</v>
          </cell>
          <cell r="O490">
            <v>0.40100000000000002</v>
          </cell>
          <cell r="P490">
            <v>0.47399999999999998</v>
          </cell>
          <cell r="Q490">
            <v>0.57699999999999996</v>
          </cell>
        </row>
        <row r="491">
          <cell r="B491">
            <v>8</v>
          </cell>
          <cell r="C491" t="str">
            <v>SGP-VB</v>
          </cell>
          <cell r="D491" t="str">
            <v>（給水・冷却水）ねじ接合（管端防食継手）</v>
          </cell>
          <cell r="E491" t="str">
            <v>屋内一般配管</v>
          </cell>
          <cell r="F491" t="str">
            <v>配管工</v>
          </cell>
          <cell r="G491">
            <v>8.8999999999999996E-2</v>
          </cell>
          <cell r="H491">
            <v>0.1</v>
          </cell>
          <cell r="I491">
            <v>0.123</v>
          </cell>
          <cell r="J491">
            <v>0.151</v>
          </cell>
          <cell r="K491">
            <v>0.16600000000000001</v>
          </cell>
          <cell r="L491">
            <v>0.20799999999999999</v>
          </cell>
          <cell r="M491">
            <v>0.27100000000000002</v>
          </cell>
          <cell r="N491">
            <v>0.307</v>
          </cell>
          <cell r="O491">
            <v>0.40100000000000002</v>
          </cell>
          <cell r="P491">
            <v>0.47399999999999998</v>
          </cell>
          <cell r="Q491">
            <v>0.57699999999999996</v>
          </cell>
        </row>
        <row r="492">
          <cell r="B492">
            <v>10</v>
          </cell>
          <cell r="C492" t="str">
            <v>SGP-FVA</v>
          </cell>
          <cell r="D492" t="str">
            <v>（給水・冷却水）フランジ接合</v>
          </cell>
          <cell r="E492" t="str">
            <v>屋内一般配管</v>
          </cell>
          <cell r="F492" t="str">
            <v>配管工</v>
          </cell>
          <cell r="G492">
            <v>0.214</v>
          </cell>
          <cell r="H492">
            <v>0.246</v>
          </cell>
          <cell r="I492">
            <v>0.317</v>
          </cell>
          <cell r="J492">
            <v>0.377</v>
          </cell>
          <cell r="K492">
            <v>0.48</v>
          </cell>
          <cell r="L492">
            <v>0.68100000000000005</v>
          </cell>
          <cell r="M492">
            <v>0.214</v>
          </cell>
          <cell r="N492">
            <v>0.246</v>
          </cell>
          <cell r="O492">
            <v>0.317</v>
          </cell>
          <cell r="P492">
            <v>0.377</v>
          </cell>
          <cell r="Q492">
            <v>0.48</v>
          </cell>
          <cell r="R492">
            <v>0.68100000000000005</v>
          </cell>
          <cell r="S492">
            <v>0.91700000000000004</v>
          </cell>
          <cell r="T492">
            <v>1.1040000000000001</v>
          </cell>
        </row>
        <row r="493">
          <cell r="B493">
            <v>11</v>
          </cell>
          <cell r="C493" t="str">
            <v>SGP-FVB</v>
          </cell>
          <cell r="D493" t="str">
            <v>（給水・冷却水）フランジ接合</v>
          </cell>
          <cell r="E493" t="str">
            <v>屋内一般配管</v>
          </cell>
          <cell r="F493" t="str">
            <v>配管工</v>
          </cell>
          <cell r="G493">
            <v>0.214</v>
          </cell>
          <cell r="H493">
            <v>0.246</v>
          </cell>
          <cell r="I493">
            <v>0.317</v>
          </cell>
          <cell r="J493">
            <v>0.377</v>
          </cell>
          <cell r="K493">
            <v>0.48</v>
          </cell>
          <cell r="L493">
            <v>0.68100000000000005</v>
          </cell>
          <cell r="M493">
            <v>0.214</v>
          </cell>
          <cell r="N493">
            <v>0.246</v>
          </cell>
          <cell r="O493">
            <v>0.317</v>
          </cell>
          <cell r="P493">
            <v>0.377</v>
          </cell>
          <cell r="Q493">
            <v>0.48</v>
          </cell>
          <cell r="R493">
            <v>0.68100000000000005</v>
          </cell>
          <cell r="S493">
            <v>0.91700000000000004</v>
          </cell>
          <cell r="T493">
            <v>1.1040000000000001</v>
          </cell>
        </row>
        <row r="494">
          <cell r="B494">
            <v>13</v>
          </cell>
          <cell r="C494" t="str">
            <v>SGP-HVA</v>
          </cell>
          <cell r="D494" t="str">
            <v>（給湯・冷温水）ねじ接合（管端防食継手）</v>
          </cell>
          <cell r="E494" t="str">
            <v>屋内一般配管</v>
          </cell>
          <cell r="F494" t="str">
            <v>配管工</v>
          </cell>
          <cell r="G494">
            <v>8.8999999999999996E-2</v>
          </cell>
          <cell r="H494">
            <v>0.1</v>
          </cell>
          <cell r="I494">
            <v>0.123</v>
          </cell>
          <cell r="J494">
            <v>0.151</v>
          </cell>
          <cell r="K494">
            <v>0.16600000000000001</v>
          </cell>
          <cell r="L494">
            <v>0.20799999999999999</v>
          </cell>
          <cell r="M494">
            <v>0.27100000000000002</v>
          </cell>
          <cell r="N494">
            <v>0.307</v>
          </cell>
          <cell r="O494">
            <v>0.40100000000000002</v>
          </cell>
        </row>
        <row r="495">
          <cell r="B495">
            <v>14</v>
          </cell>
          <cell r="C495" t="str">
            <v>SGP-VA</v>
          </cell>
          <cell r="D495" t="str">
            <v>（冷却水）ハウジング型継手</v>
          </cell>
          <cell r="E495" t="str">
            <v>屋内一般配管</v>
          </cell>
          <cell r="F495" t="str">
            <v>配管工</v>
          </cell>
          <cell r="G495">
            <v>0.14099999999999999</v>
          </cell>
          <cell r="H495">
            <v>0.17699999999999999</v>
          </cell>
          <cell r="I495">
            <v>0.23</v>
          </cell>
          <cell r="J495">
            <v>0.34100000000000003</v>
          </cell>
          <cell r="K495">
            <v>0.40300000000000002</v>
          </cell>
          <cell r="L495">
            <v>0.14099999999999999</v>
          </cell>
          <cell r="M495">
            <v>0.17699999999999999</v>
          </cell>
          <cell r="N495">
            <v>0.23</v>
          </cell>
          <cell r="O495">
            <v>0.34100000000000003</v>
          </cell>
          <cell r="P495">
            <v>0.40300000000000002</v>
          </cell>
          <cell r="Q495">
            <v>0.49</v>
          </cell>
          <cell r="R495">
            <v>0.64700000000000002</v>
          </cell>
          <cell r="S495">
            <v>0.871</v>
          </cell>
          <cell r="T495">
            <v>1.0489999999999999</v>
          </cell>
        </row>
        <row r="496">
          <cell r="B496">
            <v>19</v>
          </cell>
          <cell r="C496" t="str">
            <v>STPG</v>
          </cell>
          <cell r="D496" t="str">
            <v>（冷温水）ねじ接合</v>
          </cell>
          <cell r="E496" t="str">
            <v>屋内一般配管</v>
          </cell>
          <cell r="F496" t="str">
            <v>配管工</v>
          </cell>
          <cell r="G496">
            <v>8.8999999999999996E-2</v>
          </cell>
          <cell r="H496">
            <v>0.1</v>
          </cell>
          <cell r="I496">
            <v>0.123</v>
          </cell>
          <cell r="J496">
            <v>0.151</v>
          </cell>
          <cell r="K496">
            <v>0.16600000000000001</v>
          </cell>
          <cell r="L496">
            <v>0.20799999999999999</v>
          </cell>
          <cell r="M496">
            <v>0.27100000000000002</v>
          </cell>
          <cell r="N496">
            <v>0.307</v>
          </cell>
          <cell r="O496">
            <v>0.40100000000000002</v>
          </cell>
        </row>
        <row r="497">
          <cell r="B497">
            <v>20</v>
          </cell>
          <cell r="C497" t="str">
            <v>STPG</v>
          </cell>
          <cell r="D497" t="str">
            <v>（消火）ねじ接合</v>
          </cell>
          <cell r="E497" t="str">
            <v>屋内一般配管</v>
          </cell>
          <cell r="F497" t="str">
            <v>配管工</v>
          </cell>
          <cell r="G497">
            <v>8.8999999999999996E-2</v>
          </cell>
          <cell r="H497">
            <v>0.1</v>
          </cell>
          <cell r="I497">
            <v>0.123</v>
          </cell>
          <cell r="J497">
            <v>0.151</v>
          </cell>
          <cell r="K497">
            <v>0.16600000000000001</v>
          </cell>
          <cell r="L497">
            <v>0.20799999999999999</v>
          </cell>
          <cell r="M497">
            <v>0.27100000000000002</v>
          </cell>
          <cell r="N497">
            <v>0.307</v>
          </cell>
          <cell r="O497">
            <v>0.40100000000000002</v>
          </cell>
          <cell r="P497">
            <v>0.47399999999999998</v>
          </cell>
          <cell r="Q497">
            <v>0.57699999999999996</v>
          </cell>
        </row>
        <row r="498">
          <cell r="B498">
            <v>21</v>
          </cell>
          <cell r="C498" t="str">
            <v>STPG</v>
          </cell>
          <cell r="D498" t="str">
            <v>（冷却水）ねじ接合</v>
          </cell>
          <cell r="E498" t="str">
            <v>屋内一般配管</v>
          </cell>
          <cell r="F498" t="str">
            <v>配管工</v>
          </cell>
          <cell r="G498">
            <v>8.8999999999999996E-2</v>
          </cell>
          <cell r="H498">
            <v>0.1</v>
          </cell>
          <cell r="I498">
            <v>0.123</v>
          </cell>
          <cell r="J498">
            <v>0.151</v>
          </cell>
          <cell r="K498">
            <v>0.16600000000000001</v>
          </cell>
          <cell r="L498">
            <v>0.20799999999999999</v>
          </cell>
          <cell r="M498">
            <v>0.27100000000000002</v>
          </cell>
          <cell r="N498">
            <v>0.307</v>
          </cell>
          <cell r="O498">
            <v>0.40100000000000002</v>
          </cell>
          <cell r="P498">
            <v>0.47399999999999998</v>
          </cell>
          <cell r="Q498">
            <v>0.57699999999999996</v>
          </cell>
        </row>
        <row r="499">
          <cell r="B499">
            <v>22</v>
          </cell>
          <cell r="C499" t="str">
            <v>STPG(黒)</v>
          </cell>
          <cell r="D499" t="str">
            <v>（低圧蒸気用）ねじ接合</v>
          </cell>
          <cell r="E499" t="str">
            <v>屋内一般配管</v>
          </cell>
          <cell r="F499" t="str">
            <v>配管工</v>
          </cell>
          <cell r="G499">
            <v>8.8999999999999996E-2</v>
          </cell>
          <cell r="H499">
            <v>0.1</v>
          </cell>
          <cell r="I499">
            <v>0.123</v>
          </cell>
          <cell r="J499">
            <v>0.151</v>
          </cell>
          <cell r="K499">
            <v>0.16600000000000001</v>
          </cell>
          <cell r="L499">
            <v>0.20799999999999999</v>
          </cell>
          <cell r="M499">
            <v>0.27100000000000002</v>
          </cell>
          <cell r="N499">
            <v>0.307</v>
          </cell>
        </row>
        <row r="500">
          <cell r="B500">
            <v>23</v>
          </cell>
          <cell r="C500" t="str">
            <v>STPG</v>
          </cell>
          <cell r="D500" t="str">
            <v>（消火・冷却水・冷温水）溶接接合</v>
          </cell>
          <cell r="E500" t="str">
            <v>屋内一般配管</v>
          </cell>
          <cell r="F500" t="str">
            <v>配管工</v>
          </cell>
          <cell r="G500">
            <v>0.112</v>
          </cell>
          <cell r="H500">
            <v>0.121</v>
          </cell>
          <cell r="I500">
            <v>0.14099999999999999</v>
          </cell>
          <cell r="J500">
            <v>0.16600000000000001</v>
          </cell>
          <cell r="K500">
            <v>0.17899999999999999</v>
          </cell>
          <cell r="L500">
            <v>0.215</v>
          </cell>
          <cell r="M500">
            <v>0.27</v>
          </cell>
          <cell r="N500">
            <v>0.30399999999999999</v>
          </cell>
          <cell r="O500">
            <v>0.38900000000000001</v>
          </cell>
          <cell r="P500">
            <v>0.45900000000000002</v>
          </cell>
          <cell r="Q500">
            <v>0.57599999999999996</v>
          </cell>
          <cell r="R500">
            <v>0.81899999999999995</v>
          </cell>
          <cell r="S500">
            <v>1.097</v>
          </cell>
          <cell r="T500">
            <v>1.3240000000000001</v>
          </cell>
        </row>
        <row r="501">
          <cell r="B501">
            <v>24</v>
          </cell>
          <cell r="C501" t="str">
            <v>STPG(黒)</v>
          </cell>
          <cell r="D501" t="str">
            <v>（蒸気給気管、蒸気還気用）溶接接合</v>
          </cell>
          <cell r="E501" t="str">
            <v>屋内一般配管</v>
          </cell>
          <cell r="F501" t="str">
            <v>配管工</v>
          </cell>
          <cell r="G501">
            <v>0.112</v>
          </cell>
          <cell r="H501">
            <v>0.121</v>
          </cell>
          <cell r="I501">
            <v>0.14099999999999999</v>
          </cell>
          <cell r="J501">
            <v>0.16600000000000001</v>
          </cell>
          <cell r="K501">
            <v>0.17899999999999999</v>
          </cell>
          <cell r="L501">
            <v>0.215</v>
          </cell>
          <cell r="M501">
            <v>0.27</v>
          </cell>
          <cell r="N501">
            <v>0.30399999999999999</v>
          </cell>
          <cell r="O501">
            <v>0.38900000000000001</v>
          </cell>
          <cell r="P501">
            <v>0.45900000000000002</v>
          </cell>
          <cell r="Q501">
            <v>0.57599999999999996</v>
          </cell>
          <cell r="R501">
            <v>0.81899999999999995</v>
          </cell>
          <cell r="S501">
            <v>1.097</v>
          </cell>
          <cell r="T501">
            <v>1.3240000000000001</v>
          </cell>
        </row>
        <row r="502">
          <cell r="B502">
            <v>25</v>
          </cell>
          <cell r="C502" t="str">
            <v>SGP(白)</v>
          </cell>
          <cell r="D502" t="str">
            <v>（排水）ねじ接合</v>
          </cell>
          <cell r="E502" t="str">
            <v>屋内一般配管</v>
          </cell>
          <cell r="F502" t="str">
            <v>配管工</v>
          </cell>
          <cell r="G502">
            <v>8.8999999999999996E-2</v>
          </cell>
          <cell r="H502">
            <v>0.1</v>
          </cell>
          <cell r="I502">
            <v>0.123</v>
          </cell>
          <cell r="J502">
            <v>0.151</v>
          </cell>
          <cell r="K502">
            <v>0.16600000000000001</v>
          </cell>
          <cell r="L502">
            <v>0.20799999999999999</v>
          </cell>
          <cell r="M502">
            <v>0.27100000000000002</v>
          </cell>
          <cell r="N502">
            <v>0.307</v>
          </cell>
          <cell r="O502">
            <v>0.40100000000000002</v>
          </cell>
          <cell r="P502">
            <v>0.47399999999999998</v>
          </cell>
          <cell r="Q502">
            <v>0.57699999999999996</v>
          </cell>
        </row>
        <row r="503">
          <cell r="B503">
            <v>26</v>
          </cell>
          <cell r="C503" t="str">
            <v>SGP(白)</v>
          </cell>
          <cell r="D503" t="str">
            <v>（冷温水）ねじ接合</v>
          </cell>
          <cell r="E503" t="str">
            <v>屋内一般配管</v>
          </cell>
          <cell r="F503" t="str">
            <v>配管工</v>
          </cell>
          <cell r="G503">
            <v>8.8999999999999996E-2</v>
          </cell>
          <cell r="H503">
            <v>0.1</v>
          </cell>
          <cell r="I503">
            <v>0.123</v>
          </cell>
          <cell r="J503">
            <v>0.151</v>
          </cell>
          <cell r="K503">
            <v>0.16600000000000001</v>
          </cell>
          <cell r="L503">
            <v>0.20799999999999999</v>
          </cell>
          <cell r="M503">
            <v>0.27100000000000002</v>
          </cell>
          <cell r="N503">
            <v>0.307</v>
          </cell>
          <cell r="O503">
            <v>0.40100000000000002</v>
          </cell>
        </row>
        <row r="504">
          <cell r="B504">
            <v>27</v>
          </cell>
          <cell r="C504" t="str">
            <v>SGP(白)</v>
          </cell>
          <cell r="D504" t="str">
            <v>（通気・消火・給湯・プロパン）ねじ接合</v>
          </cell>
          <cell r="E504" t="str">
            <v>屋内一般配管</v>
          </cell>
          <cell r="F504" t="str">
            <v>配管工</v>
          </cell>
          <cell r="G504">
            <v>8.8999999999999996E-2</v>
          </cell>
          <cell r="H504">
            <v>0.1</v>
          </cell>
          <cell r="I504">
            <v>0.123</v>
          </cell>
          <cell r="J504">
            <v>0.151</v>
          </cell>
          <cell r="K504">
            <v>0.16600000000000001</v>
          </cell>
          <cell r="L504">
            <v>0.20799999999999999</v>
          </cell>
          <cell r="M504">
            <v>0.27100000000000002</v>
          </cell>
          <cell r="N504">
            <v>0.307</v>
          </cell>
          <cell r="O504">
            <v>0.40100000000000002</v>
          </cell>
          <cell r="P504">
            <v>0.47399999999999998</v>
          </cell>
          <cell r="Q504">
            <v>0.57699999999999996</v>
          </cell>
        </row>
        <row r="505">
          <cell r="B505">
            <v>28</v>
          </cell>
          <cell r="C505" t="str">
            <v>SGP(白)</v>
          </cell>
          <cell r="D505" t="str">
            <v>（冷却水）ねじ接合</v>
          </cell>
          <cell r="E505" t="str">
            <v>屋内一般配管</v>
          </cell>
          <cell r="F505" t="str">
            <v>配管工</v>
          </cell>
          <cell r="G505">
            <v>8.8999999999999996E-2</v>
          </cell>
          <cell r="H505">
            <v>0.1</v>
          </cell>
          <cell r="I505">
            <v>0.123</v>
          </cell>
          <cell r="J505">
            <v>0.151</v>
          </cell>
          <cell r="K505">
            <v>0.16600000000000001</v>
          </cell>
          <cell r="L505">
            <v>0.20799999999999999</v>
          </cell>
          <cell r="M505">
            <v>0.27100000000000002</v>
          </cell>
          <cell r="N505">
            <v>0.307</v>
          </cell>
          <cell r="O505">
            <v>0.40100000000000002</v>
          </cell>
          <cell r="P505">
            <v>0.47399999999999998</v>
          </cell>
          <cell r="Q505">
            <v>0.57699999999999996</v>
          </cell>
        </row>
        <row r="506">
          <cell r="B506">
            <v>29</v>
          </cell>
          <cell r="C506" t="str">
            <v>SGP(白)</v>
          </cell>
          <cell r="D506" t="str">
            <v>（通気・消火・給湯・プロパン・冷却水・冷温水）溶接接合</v>
          </cell>
          <cell r="E506" t="str">
            <v>屋内一般配管</v>
          </cell>
          <cell r="F506" t="str">
            <v>配管工</v>
          </cell>
          <cell r="G506">
            <v>0.27</v>
          </cell>
          <cell r="H506">
            <v>0.30399999999999999</v>
          </cell>
          <cell r="I506">
            <v>0.38900000000000001</v>
          </cell>
          <cell r="J506">
            <v>0.45900000000000002</v>
          </cell>
          <cell r="K506">
            <v>0.57599999999999996</v>
          </cell>
          <cell r="L506">
            <v>0.81899999999999995</v>
          </cell>
          <cell r="M506">
            <v>0.27</v>
          </cell>
          <cell r="N506">
            <v>0.30399999999999999</v>
          </cell>
          <cell r="O506">
            <v>0.38900000000000001</v>
          </cell>
          <cell r="P506">
            <v>0.45900000000000002</v>
          </cell>
          <cell r="Q506">
            <v>0.57599999999999996</v>
          </cell>
          <cell r="R506">
            <v>0.81899999999999995</v>
          </cell>
          <cell r="S506">
            <v>1.097</v>
          </cell>
          <cell r="T506">
            <v>1.3240000000000001</v>
          </cell>
        </row>
        <row r="507">
          <cell r="B507">
            <v>30</v>
          </cell>
          <cell r="C507" t="str">
            <v>SGP(白)</v>
          </cell>
          <cell r="D507" t="str">
            <v>（冷却水）ハウジング型管継手</v>
          </cell>
          <cell r="E507" t="str">
            <v>屋内一般配管</v>
          </cell>
          <cell r="F507" t="str">
            <v>配管工</v>
          </cell>
          <cell r="G507">
            <v>0.106</v>
          </cell>
          <cell r="H507">
            <v>0.13300000000000001</v>
          </cell>
          <cell r="I507">
            <v>0.17299999999999999</v>
          </cell>
          <cell r="J507">
            <v>0.25600000000000001</v>
          </cell>
          <cell r="K507">
            <v>0.30199999999999999</v>
          </cell>
          <cell r="L507">
            <v>0.106</v>
          </cell>
          <cell r="M507">
            <v>0.13300000000000001</v>
          </cell>
          <cell r="N507">
            <v>0.17299999999999999</v>
          </cell>
          <cell r="O507">
            <v>0.25600000000000001</v>
          </cell>
          <cell r="P507">
            <v>0.30199999999999999</v>
          </cell>
          <cell r="Q507">
            <v>0.36799999999999999</v>
          </cell>
          <cell r="R507">
            <v>0.48499999999999999</v>
          </cell>
          <cell r="S507">
            <v>0.65300000000000002</v>
          </cell>
          <cell r="T507">
            <v>0.78700000000000003</v>
          </cell>
        </row>
        <row r="508">
          <cell r="B508">
            <v>31</v>
          </cell>
          <cell r="C508" t="str">
            <v>SGP(白)</v>
          </cell>
          <cell r="D508" t="str">
            <v>（冷温水・消火）ハウジング型管継手</v>
          </cell>
          <cell r="E508" t="str">
            <v>屋内一般配管</v>
          </cell>
          <cell r="F508" t="str">
            <v>配管工</v>
          </cell>
          <cell r="G508">
            <v>0.106</v>
          </cell>
          <cell r="H508">
            <v>0.13300000000000001</v>
          </cell>
          <cell r="I508">
            <v>0.17299999999999999</v>
          </cell>
          <cell r="J508">
            <v>0.25600000000000001</v>
          </cell>
          <cell r="K508">
            <v>0.30199999999999999</v>
          </cell>
          <cell r="L508">
            <v>0.106</v>
          </cell>
          <cell r="M508">
            <v>0.13300000000000001</v>
          </cell>
          <cell r="N508">
            <v>0.17299999999999999</v>
          </cell>
          <cell r="O508">
            <v>0.25600000000000001</v>
          </cell>
          <cell r="P508">
            <v>0.30199999999999999</v>
          </cell>
          <cell r="Q508">
            <v>0.36799999999999999</v>
          </cell>
          <cell r="R508">
            <v>0.48499999999999999</v>
          </cell>
          <cell r="S508">
            <v>0.65300000000000002</v>
          </cell>
          <cell r="T508">
            <v>0.78700000000000003</v>
          </cell>
        </row>
        <row r="509">
          <cell r="B509">
            <v>32</v>
          </cell>
          <cell r="C509" t="str">
            <v>SGP(黒)</v>
          </cell>
          <cell r="D509" t="str">
            <v>（蒸気・油）ねじ接合</v>
          </cell>
          <cell r="E509" t="str">
            <v>屋内一般配管</v>
          </cell>
          <cell r="F509" t="str">
            <v>配管工</v>
          </cell>
          <cell r="G509">
            <v>8.8999999999999996E-2</v>
          </cell>
          <cell r="H509">
            <v>0.1</v>
          </cell>
          <cell r="I509">
            <v>0.123</v>
          </cell>
          <cell r="J509">
            <v>0.151</v>
          </cell>
          <cell r="K509">
            <v>0.16600000000000001</v>
          </cell>
          <cell r="L509">
            <v>0.20799999999999999</v>
          </cell>
          <cell r="M509">
            <v>0.27100000000000002</v>
          </cell>
          <cell r="N509">
            <v>0.307</v>
          </cell>
          <cell r="O509">
            <v>0.40100000000000002</v>
          </cell>
          <cell r="P509">
            <v>0.47399999999999998</v>
          </cell>
          <cell r="Q509">
            <v>0.57699999999999996</v>
          </cell>
        </row>
        <row r="510">
          <cell r="B510">
            <v>33</v>
          </cell>
          <cell r="C510" t="str">
            <v>SGP(黒)</v>
          </cell>
          <cell r="D510" t="str">
            <v>（蒸気・油）溶接接合</v>
          </cell>
          <cell r="E510" t="str">
            <v>屋内一般配管</v>
          </cell>
          <cell r="F510" t="str">
            <v>配管工</v>
          </cell>
          <cell r="G510">
            <v>0.112</v>
          </cell>
          <cell r="H510">
            <v>0.121</v>
          </cell>
          <cell r="I510">
            <v>0.14099999999999999</v>
          </cell>
          <cell r="J510">
            <v>0.16600000000000001</v>
          </cell>
          <cell r="K510">
            <v>0.17899999999999999</v>
          </cell>
          <cell r="L510">
            <v>0.215</v>
          </cell>
          <cell r="M510">
            <v>0.27</v>
          </cell>
          <cell r="N510">
            <v>0.30399999999999999</v>
          </cell>
          <cell r="O510">
            <v>0.38900000000000001</v>
          </cell>
          <cell r="P510">
            <v>0.45900000000000002</v>
          </cell>
          <cell r="Q510">
            <v>0.57599999999999996</v>
          </cell>
          <cell r="R510">
            <v>0.81899999999999995</v>
          </cell>
          <cell r="S510">
            <v>1.097</v>
          </cell>
          <cell r="T510">
            <v>1.3240000000000001</v>
          </cell>
        </row>
        <row r="511">
          <cell r="B511">
            <v>34</v>
          </cell>
          <cell r="C511" t="str">
            <v>D-VA(WSP042)</v>
          </cell>
          <cell r="D511" t="str">
            <v>MD継手</v>
          </cell>
          <cell r="E511" t="str">
            <v>屋内一般配管</v>
          </cell>
          <cell r="F511" t="str">
            <v>配管工</v>
          </cell>
          <cell r="G511">
            <v>0.13500000000000001</v>
          </cell>
          <cell r="H511">
            <v>0.14499999999999999</v>
          </cell>
          <cell r="I511">
            <v>0.17199999999999999</v>
          </cell>
          <cell r="J511">
            <v>0.13500000000000001</v>
          </cell>
          <cell r="K511">
            <v>0.14499999999999999</v>
          </cell>
          <cell r="L511">
            <v>0.17199999999999999</v>
          </cell>
          <cell r="M511">
            <v>0.214</v>
          </cell>
          <cell r="N511">
            <v>0.23899999999999999</v>
          </cell>
          <cell r="O511">
            <v>0.30599999999999999</v>
          </cell>
          <cell r="P511">
            <v>0.36099999999999999</v>
          </cell>
          <cell r="Q511">
            <v>0.45700000000000002</v>
          </cell>
          <cell r="R511">
            <v>0.66600000000000004</v>
          </cell>
        </row>
        <row r="512">
          <cell r="B512">
            <v>35</v>
          </cell>
          <cell r="C512" t="str">
            <v>SGP-TA(WSP032)</v>
          </cell>
          <cell r="D512" t="str">
            <v>ねじ接合</v>
          </cell>
          <cell r="E512" t="str">
            <v>屋内一般配管</v>
          </cell>
          <cell r="F512" t="str">
            <v>配管工</v>
          </cell>
          <cell r="G512">
            <v>8.8999999999999996E-2</v>
          </cell>
          <cell r="H512">
            <v>0.1</v>
          </cell>
          <cell r="I512">
            <v>0.123</v>
          </cell>
          <cell r="J512">
            <v>0.151</v>
          </cell>
          <cell r="K512">
            <v>0.16600000000000001</v>
          </cell>
          <cell r="L512">
            <v>0.20799999999999999</v>
          </cell>
          <cell r="M512">
            <v>0.27100000000000002</v>
          </cell>
          <cell r="N512">
            <v>0.307</v>
          </cell>
          <cell r="O512">
            <v>0.40100000000000002</v>
          </cell>
          <cell r="P512">
            <v>0.47399999999999998</v>
          </cell>
          <cell r="Q512">
            <v>0.57699999999999996</v>
          </cell>
        </row>
        <row r="513">
          <cell r="B513">
            <v>36</v>
          </cell>
          <cell r="C513" t="str">
            <v>SGP-TA(WSP032)</v>
          </cell>
          <cell r="D513" t="str">
            <v>MD継手</v>
          </cell>
          <cell r="E513" t="str">
            <v>屋内一般配管</v>
          </cell>
          <cell r="F513" t="str">
            <v>配管工</v>
          </cell>
          <cell r="G513">
            <v>0.13500000000000001</v>
          </cell>
          <cell r="H513">
            <v>0.14499999999999999</v>
          </cell>
          <cell r="I513">
            <v>0.17199999999999999</v>
          </cell>
          <cell r="J513">
            <v>0.13500000000000001</v>
          </cell>
          <cell r="K513">
            <v>0.14499999999999999</v>
          </cell>
          <cell r="L513">
            <v>0.17199999999999999</v>
          </cell>
          <cell r="M513">
            <v>0.214</v>
          </cell>
          <cell r="N513">
            <v>0.23899999999999999</v>
          </cell>
          <cell r="O513">
            <v>0.30599999999999999</v>
          </cell>
          <cell r="P513">
            <v>0.36099999999999999</v>
          </cell>
          <cell r="Q513">
            <v>0.45700000000000002</v>
          </cell>
          <cell r="R513">
            <v>0.66600000000000004</v>
          </cell>
        </row>
        <row r="514">
          <cell r="B514">
            <v>38</v>
          </cell>
          <cell r="C514" t="str">
            <v>ARFA管</v>
          </cell>
          <cell r="D514" t="str">
            <v>ねじ接合</v>
          </cell>
          <cell r="E514" t="str">
            <v>屋内一般配管</v>
          </cell>
          <cell r="F514" t="str">
            <v>配管工</v>
          </cell>
          <cell r="G514">
            <v>8.8999999999999996E-2</v>
          </cell>
          <cell r="H514">
            <v>0.1</v>
          </cell>
          <cell r="I514">
            <v>0.123</v>
          </cell>
          <cell r="J514">
            <v>0.151</v>
          </cell>
          <cell r="K514">
            <v>0.16600000000000001</v>
          </cell>
          <cell r="L514">
            <v>0.20799999999999999</v>
          </cell>
          <cell r="M514">
            <v>0.27100000000000002</v>
          </cell>
          <cell r="N514">
            <v>0.307</v>
          </cell>
          <cell r="O514">
            <v>0.40100000000000002</v>
          </cell>
          <cell r="P514">
            <v>0.47399999999999998</v>
          </cell>
          <cell r="Q514">
            <v>0.57699999999999996</v>
          </cell>
        </row>
        <row r="515">
          <cell r="B515">
            <v>39</v>
          </cell>
          <cell r="C515" t="str">
            <v>ARFA管</v>
          </cell>
          <cell r="D515" t="str">
            <v>MD継手</v>
          </cell>
          <cell r="E515" t="str">
            <v>屋内一般配管</v>
          </cell>
          <cell r="F515" t="str">
            <v>配管工</v>
          </cell>
          <cell r="G515">
            <v>0.13500000000000001</v>
          </cell>
          <cell r="H515">
            <v>0.14499999999999999</v>
          </cell>
          <cell r="I515">
            <v>0.17199999999999999</v>
          </cell>
          <cell r="J515">
            <v>0.13500000000000001</v>
          </cell>
          <cell r="K515">
            <v>0.14499999999999999</v>
          </cell>
          <cell r="L515">
            <v>0.17199999999999999</v>
          </cell>
          <cell r="M515">
            <v>0.214</v>
          </cell>
          <cell r="N515">
            <v>0.23899999999999999</v>
          </cell>
          <cell r="O515">
            <v>0.30599999999999999</v>
          </cell>
          <cell r="P515">
            <v>0.36099999999999999</v>
          </cell>
          <cell r="Q515">
            <v>0.45700000000000002</v>
          </cell>
          <cell r="R515">
            <v>0.66600000000000004</v>
          </cell>
        </row>
        <row r="516">
          <cell r="B516">
            <v>40</v>
          </cell>
          <cell r="C516" t="str">
            <v>CUP</v>
          </cell>
          <cell r="D516" t="str">
            <v>（給湯・給水）</v>
          </cell>
          <cell r="E516" t="str">
            <v>屋内一般配管</v>
          </cell>
          <cell r="F516" t="str">
            <v>配管工</v>
          </cell>
          <cell r="G516">
            <v>5.8999999999999997E-2</v>
          </cell>
          <cell r="H516">
            <v>8.2000000000000003E-2</v>
          </cell>
          <cell r="I516">
            <v>0.105</v>
          </cell>
          <cell r="J516">
            <v>0.129</v>
          </cell>
          <cell r="K516">
            <v>0.152</v>
          </cell>
          <cell r="L516">
            <v>0.2</v>
          </cell>
          <cell r="M516">
            <v>0.247</v>
          </cell>
          <cell r="N516">
            <v>0.29299999999999998</v>
          </cell>
          <cell r="O516">
            <v>0.38800000000000001</v>
          </cell>
          <cell r="P516">
            <v>0.48199999999999998</v>
          </cell>
          <cell r="Q516">
            <v>0.57599999999999996</v>
          </cell>
        </row>
        <row r="519">
          <cell r="B519">
            <v>1</v>
          </cell>
          <cell r="C519" t="str">
            <v>SGP-PA</v>
          </cell>
          <cell r="D519" t="str">
            <v>（給水・冷却水）ねじ接合（管端防食継手）</v>
          </cell>
          <cell r="E519" t="str">
            <v>機械室・便所配管</v>
          </cell>
          <cell r="F519" t="str">
            <v>配管工</v>
          </cell>
          <cell r="G519">
            <v>0.107</v>
          </cell>
          <cell r="H519">
            <v>0.12</v>
          </cell>
          <cell r="I519">
            <v>0.14799999999999999</v>
          </cell>
          <cell r="J519">
            <v>0.18099999999999999</v>
          </cell>
          <cell r="K519">
            <v>0.19900000000000001</v>
          </cell>
          <cell r="L519">
            <v>0.25</v>
          </cell>
          <cell r="M519">
            <v>0.32500000000000001</v>
          </cell>
          <cell r="N519">
            <v>0.36799999999999999</v>
          </cell>
          <cell r="O519">
            <v>0.48099999999999998</v>
          </cell>
          <cell r="P519">
            <v>0.56899999999999995</v>
          </cell>
          <cell r="Q519">
            <v>0.69199999999999995</v>
          </cell>
        </row>
        <row r="520">
          <cell r="B520">
            <v>2</v>
          </cell>
          <cell r="C520" t="str">
            <v>SGP-PB</v>
          </cell>
          <cell r="D520" t="str">
            <v>（給水・冷却水）ねじ接合（管端防食継手）</v>
          </cell>
          <cell r="E520" t="str">
            <v>機械室・便所配管</v>
          </cell>
          <cell r="F520" t="str">
            <v>配管工</v>
          </cell>
          <cell r="G520">
            <v>0.107</v>
          </cell>
          <cell r="H520">
            <v>0.12</v>
          </cell>
          <cell r="I520">
            <v>0.14799999999999999</v>
          </cell>
          <cell r="J520">
            <v>0.18099999999999999</v>
          </cell>
          <cell r="K520">
            <v>0.19900000000000001</v>
          </cell>
          <cell r="L520">
            <v>0.25</v>
          </cell>
          <cell r="M520">
            <v>0.32500000000000001</v>
          </cell>
          <cell r="N520">
            <v>0.36799999999999999</v>
          </cell>
          <cell r="O520">
            <v>0.48099999999999998</v>
          </cell>
          <cell r="P520">
            <v>0.56899999999999995</v>
          </cell>
          <cell r="Q520">
            <v>0.69199999999999995</v>
          </cell>
        </row>
        <row r="521">
          <cell r="B521">
            <v>4</v>
          </cell>
          <cell r="C521" t="str">
            <v>SGP-FPA</v>
          </cell>
          <cell r="D521" t="str">
            <v>（給水・冷却水）フランジ接合</v>
          </cell>
          <cell r="E521" t="str">
            <v>機械室・便所配管</v>
          </cell>
          <cell r="F521" t="str">
            <v>配管工</v>
          </cell>
          <cell r="G521">
            <v>0.25700000000000001</v>
          </cell>
          <cell r="H521">
            <v>0.29499999999999998</v>
          </cell>
          <cell r="I521">
            <v>0.38</v>
          </cell>
          <cell r="J521">
            <v>0.45200000000000001</v>
          </cell>
          <cell r="K521">
            <v>0.57599999999999996</v>
          </cell>
          <cell r="L521">
            <v>0.81699999999999995</v>
          </cell>
          <cell r="M521">
            <v>0.25700000000000001</v>
          </cell>
          <cell r="N521">
            <v>0.29499999999999998</v>
          </cell>
          <cell r="O521">
            <v>0.38</v>
          </cell>
          <cell r="P521">
            <v>0.45200000000000001</v>
          </cell>
          <cell r="Q521">
            <v>0.57599999999999996</v>
          </cell>
          <cell r="R521">
            <v>0.81699999999999995</v>
          </cell>
          <cell r="S521">
            <v>1.1000000000000001</v>
          </cell>
          <cell r="T521">
            <v>1.325</v>
          </cell>
        </row>
        <row r="522">
          <cell r="B522">
            <v>5</v>
          </cell>
          <cell r="C522" t="str">
            <v>SGP-FPB</v>
          </cell>
          <cell r="D522" t="str">
            <v>（給水・冷却水）フランジ接合</v>
          </cell>
          <cell r="E522" t="str">
            <v>機械室・便所配管</v>
          </cell>
          <cell r="F522" t="str">
            <v>配管工</v>
          </cell>
          <cell r="G522">
            <v>0.25700000000000001</v>
          </cell>
          <cell r="H522">
            <v>0.29499999999999998</v>
          </cell>
          <cell r="I522">
            <v>0.38</v>
          </cell>
          <cell r="J522">
            <v>0.45200000000000001</v>
          </cell>
          <cell r="K522">
            <v>0.57599999999999996</v>
          </cell>
          <cell r="L522">
            <v>0.81699999999999995</v>
          </cell>
          <cell r="M522">
            <v>0.25700000000000001</v>
          </cell>
          <cell r="N522">
            <v>0.29499999999999998</v>
          </cell>
          <cell r="O522">
            <v>0.38</v>
          </cell>
          <cell r="P522">
            <v>0.45200000000000001</v>
          </cell>
          <cell r="Q522">
            <v>0.57599999999999996</v>
          </cell>
          <cell r="R522">
            <v>0.81699999999999995</v>
          </cell>
          <cell r="S522">
            <v>1.1000000000000001</v>
          </cell>
          <cell r="T522">
            <v>1.325</v>
          </cell>
        </row>
        <row r="523">
          <cell r="B523">
            <v>7</v>
          </cell>
          <cell r="C523" t="str">
            <v>SGP-VA</v>
          </cell>
          <cell r="D523" t="str">
            <v>（給水・冷却水）ねじ接合（管端防食継手）</v>
          </cell>
          <cell r="E523" t="str">
            <v>機械室・便所配管</v>
          </cell>
          <cell r="F523" t="str">
            <v>配管工</v>
          </cell>
          <cell r="G523">
            <v>0.107</v>
          </cell>
          <cell r="H523">
            <v>0.12</v>
          </cell>
          <cell r="I523">
            <v>0.14799999999999999</v>
          </cell>
          <cell r="J523">
            <v>0.18099999999999999</v>
          </cell>
          <cell r="K523">
            <v>0.19900000000000001</v>
          </cell>
          <cell r="L523">
            <v>0.25</v>
          </cell>
          <cell r="M523">
            <v>0.32500000000000001</v>
          </cell>
          <cell r="N523">
            <v>0.36799999999999999</v>
          </cell>
          <cell r="O523">
            <v>0.48099999999999998</v>
          </cell>
          <cell r="P523">
            <v>0.56899999999999995</v>
          </cell>
          <cell r="Q523">
            <v>0.69199999999999995</v>
          </cell>
        </row>
        <row r="524">
          <cell r="B524">
            <v>8</v>
          </cell>
          <cell r="C524" t="str">
            <v>SGP-VB</v>
          </cell>
          <cell r="D524" t="str">
            <v>（給水・冷却水）ねじ接合（管端防食継手）</v>
          </cell>
          <cell r="E524" t="str">
            <v>機械室・便所配管</v>
          </cell>
          <cell r="F524" t="str">
            <v>配管工</v>
          </cell>
          <cell r="G524">
            <v>0.107</v>
          </cell>
          <cell r="H524">
            <v>0.12</v>
          </cell>
          <cell r="I524">
            <v>0.14799999999999999</v>
          </cell>
          <cell r="J524">
            <v>0.18099999999999999</v>
          </cell>
          <cell r="K524">
            <v>0.19900000000000001</v>
          </cell>
          <cell r="L524">
            <v>0.25</v>
          </cell>
          <cell r="M524">
            <v>0.32500000000000001</v>
          </cell>
          <cell r="N524">
            <v>0.36799999999999999</v>
          </cell>
          <cell r="O524">
            <v>0.48099999999999998</v>
          </cell>
          <cell r="P524">
            <v>0.56899999999999995</v>
          </cell>
          <cell r="Q524">
            <v>0.69199999999999995</v>
          </cell>
        </row>
        <row r="525">
          <cell r="B525">
            <v>10</v>
          </cell>
          <cell r="C525" t="str">
            <v>SGP-FVA</v>
          </cell>
          <cell r="D525" t="str">
            <v>（給水・冷却水）フランジ接合</v>
          </cell>
          <cell r="E525" t="str">
            <v>機械室・便所配管</v>
          </cell>
          <cell r="F525" t="str">
            <v>配管工</v>
          </cell>
          <cell r="G525">
            <v>0.25700000000000001</v>
          </cell>
          <cell r="H525">
            <v>0.29499999999999998</v>
          </cell>
          <cell r="I525">
            <v>0.38</v>
          </cell>
          <cell r="J525">
            <v>0.45200000000000001</v>
          </cell>
          <cell r="K525">
            <v>0.57599999999999996</v>
          </cell>
          <cell r="L525">
            <v>0.81699999999999995</v>
          </cell>
          <cell r="M525">
            <v>0.25700000000000001</v>
          </cell>
          <cell r="N525">
            <v>0.29499999999999998</v>
          </cell>
          <cell r="O525">
            <v>0.38</v>
          </cell>
          <cell r="P525">
            <v>0.45200000000000001</v>
          </cell>
          <cell r="Q525">
            <v>0.57599999999999996</v>
          </cell>
          <cell r="R525">
            <v>0.81699999999999995</v>
          </cell>
          <cell r="S525">
            <v>1.1000000000000001</v>
          </cell>
          <cell r="T525">
            <v>1.325</v>
          </cell>
        </row>
        <row r="526">
          <cell r="B526">
            <v>11</v>
          </cell>
          <cell r="C526" t="str">
            <v>SGP-FVB</v>
          </cell>
          <cell r="D526" t="str">
            <v>（給水・冷却水）フランジ接合</v>
          </cell>
          <cell r="E526" t="str">
            <v>機械室・便所配管</v>
          </cell>
          <cell r="F526" t="str">
            <v>配管工</v>
          </cell>
          <cell r="G526">
            <v>0.25700000000000001</v>
          </cell>
          <cell r="H526">
            <v>0.29499999999999998</v>
          </cell>
          <cell r="I526">
            <v>0.38</v>
          </cell>
          <cell r="J526">
            <v>0.45200000000000001</v>
          </cell>
          <cell r="K526">
            <v>0.57599999999999996</v>
          </cell>
          <cell r="L526">
            <v>0.81699999999999995</v>
          </cell>
          <cell r="M526">
            <v>0.25700000000000001</v>
          </cell>
          <cell r="N526">
            <v>0.29499999999999998</v>
          </cell>
          <cell r="O526">
            <v>0.38</v>
          </cell>
          <cell r="P526">
            <v>0.45200000000000001</v>
          </cell>
          <cell r="Q526">
            <v>0.57599999999999996</v>
          </cell>
          <cell r="R526">
            <v>0.81699999999999995</v>
          </cell>
          <cell r="S526">
            <v>1.1000000000000001</v>
          </cell>
          <cell r="T526">
            <v>1.325</v>
          </cell>
        </row>
        <row r="527">
          <cell r="B527">
            <v>13</v>
          </cell>
          <cell r="C527" t="str">
            <v>SGP-HVA</v>
          </cell>
          <cell r="D527" t="str">
            <v>（給湯・冷温水）ねじ接合（管端防食継手）</v>
          </cell>
          <cell r="E527" t="str">
            <v>機械室・便所配管</v>
          </cell>
          <cell r="F527" t="str">
            <v>配管工</v>
          </cell>
          <cell r="G527">
            <v>0.107</v>
          </cell>
          <cell r="H527">
            <v>0.12</v>
          </cell>
          <cell r="I527">
            <v>0.14799999999999999</v>
          </cell>
          <cell r="J527">
            <v>0.18099999999999999</v>
          </cell>
          <cell r="K527">
            <v>0.19900000000000001</v>
          </cell>
          <cell r="L527">
            <v>0.25</v>
          </cell>
          <cell r="M527">
            <v>0.32500000000000001</v>
          </cell>
          <cell r="N527">
            <v>0.36799999999999999</v>
          </cell>
          <cell r="O527">
            <v>0.48099999999999998</v>
          </cell>
        </row>
        <row r="528">
          <cell r="B528">
            <v>14</v>
          </cell>
          <cell r="C528" t="str">
            <v>SGP-VA</v>
          </cell>
          <cell r="D528" t="str">
            <v>（冷却水）ハウジング型継手</v>
          </cell>
          <cell r="E528" t="str">
            <v>機械室・便所配管</v>
          </cell>
          <cell r="F528" t="str">
            <v>配管工</v>
          </cell>
          <cell r="G528">
            <v>0.16900000000000001</v>
          </cell>
          <cell r="H528">
            <v>0.21199999999999999</v>
          </cell>
          <cell r="I528">
            <v>0.27600000000000002</v>
          </cell>
          <cell r="J528">
            <v>0.40899999999999997</v>
          </cell>
          <cell r="K528">
            <v>0.48399999999999999</v>
          </cell>
          <cell r="L528">
            <v>0.16900000000000001</v>
          </cell>
          <cell r="M528">
            <v>0.21199999999999999</v>
          </cell>
          <cell r="N528">
            <v>0.27600000000000002</v>
          </cell>
          <cell r="O528">
            <v>0.40899999999999997</v>
          </cell>
          <cell r="P528">
            <v>0.48399999999999999</v>
          </cell>
          <cell r="Q528">
            <v>0.58799999999999997</v>
          </cell>
          <cell r="R528">
            <v>0.77600000000000002</v>
          </cell>
          <cell r="S528">
            <v>1.0449999999999999</v>
          </cell>
          <cell r="T528">
            <v>1.2589999999999999</v>
          </cell>
        </row>
        <row r="529">
          <cell r="B529">
            <v>19</v>
          </cell>
          <cell r="C529" t="str">
            <v>STPG</v>
          </cell>
          <cell r="D529" t="str">
            <v>（冷温水）ねじ接合</v>
          </cell>
          <cell r="E529" t="str">
            <v>機械室・便所配管</v>
          </cell>
          <cell r="F529" t="str">
            <v>配管工</v>
          </cell>
          <cell r="G529">
            <v>0.107</v>
          </cell>
          <cell r="H529">
            <v>0.12</v>
          </cell>
          <cell r="I529">
            <v>0.14799999999999999</v>
          </cell>
          <cell r="J529">
            <v>0.18099999999999999</v>
          </cell>
          <cell r="K529">
            <v>0.19900000000000001</v>
          </cell>
          <cell r="L529">
            <v>0.25</v>
          </cell>
          <cell r="M529">
            <v>0.32500000000000001</v>
          </cell>
          <cell r="N529">
            <v>0.36799999999999999</v>
          </cell>
          <cell r="O529">
            <v>0.48099999999999998</v>
          </cell>
        </row>
        <row r="530">
          <cell r="B530">
            <v>20</v>
          </cell>
          <cell r="C530" t="str">
            <v>STPG</v>
          </cell>
          <cell r="D530" t="str">
            <v>（消火）ねじ接合</v>
          </cell>
          <cell r="E530" t="str">
            <v>機械室・便所配管</v>
          </cell>
          <cell r="F530" t="str">
            <v>配管工</v>
          </cell>
          <cell r="G530">
            <v>0.107</v>
          </cell>
          <cell r="H530">
            <v>0.12</v>
          </cell>
          <cell r="I530">
            <v>0.14799999999999999</v>
          </cell>
          <cell r="J530">
            <v>0.18099999999999999</v>
          </cell>
          <cell r="K530">
            <v>0.19900000000000001</v>
          </cell>
          <cell r="L530">
            <v>0.25</v>
          </cell>
          <cell r="M530">
            <v>0.32500000000000001</v>
          </cell>
          <cell r="N530">
            <v>0.36799999999999999</v>
          </cell>
          <cell r="O530">
            <v>0.48099999999999998</v>
          </cell>
          <cell r="P530">
            <v>0.56899999999999995</v>
          </cell>
          <cell r="Q530">
            <v>0.69199999999999995</v>
          </cell>
        </row>
        <row r="531">
          <cell r="B531">
            <v>21</v>
          </cell>
          <cell r="C531" t="str">
            <v>STPG</v>
          </cell>
          <cell r="D531" t="str">
            <v>（冷却水）ねじ接合</v>
          </cell>
          <cell r="E531" t="str">
            <v>機械室・便所配管</v>
          </cell>
          <cell r="F531" t="str">
            <v>配管工</v>
          </cell>
          <cell r="G531">
            <v>0.107</v>
          </cell>
          <cell r="H531">
            <v>0.12</v>
          </cell>
          <cell r="I531">
            <v>0.14799999999999999</v>
          </cell>
          <cell r="J531">
            <v>0.18099999999999999</v>
          </cell>
          <cell r="K531">
            <v>0.19900000000000001</v>
          </cell>
          <cell r="L531">
            <v>0.25</v>
          </cell>
          <cell r="M531">
            <v>0.32500000000000001</v>
          </cell>
          <cell r="N531">
            <v>0.36799999999999999</v>
          </cell>
          <cell r="O531">
            <v>0.48099999999999998</v>
          </cell>
          <cell r="P531">
            <v>0.56899999999999995</v>
          </cell>
          <cell r="Q531">
            <v>0.69199999999999995</v>
          </cell>
        </row>
        <row r="532">
          <cell r="B532">
            <v>22</v>
          </cell>
          <cell r="C532" t="str">
            <v>STPG(黒)</v>
          </cell>
          <cell r="D532" t="str">
            <v>（低圧蒸気用）ねじ接合</v>
          </cell>
          <cell r="E532" t="str">
            <v>機械室・便所配管</v>
          </cell>
          <cell r="F532" t="str">
            <v>配管工</v>
          </cell>
          <cell r="G532">
            <v>0.107</v>
          </cell>
          <cell r="H532">
            <v>0.12</v>
          </cell>
          <cell r="I532">
            <v>0.14799999999999999</v>
          </cell>
          <cell r="J532">
            <v>0.18099999999999999</v>
          </cell>
          <cell r="K532">
            <v>0.19900000000000001</v>
          </cell>
          <cell r="L532">
            <v>0.25</v>
          </cell>
          <cell r="M532">
            <v>0.32500000000000001</v>
          </cell>
          <cell r="N532">
            <v>0.36799999999999999</v>
          </cell>
        </row>
        <row r="533">
          <cell r="B533">
            <v>23</v>
          </cell>
          <cell r="C533" t="str">
            <v>STPG</v>
          </cell>
          <cell r="D533" t="str">
            <v>（消火・冷却水・冷温水）溶接接合</v>
          </cell>
          <cell r="E533" t="str">
            <v>機械室・便所配管</v>
          </cell>
          <cell r="F533" t="str">
            <v>配管工</v>
          </cell>
          <cell r="G533">
            <v>0.13400000000000001</v>
          </cell>
          <cell r="H533">
            <v>0.14499999999999999</v>
          </cell>
          <cell r="I533">
            <v>0.16900000000000001</v>
          </cell>
          <cell r="J533">
            <v>0.19900000000000001</v>
          </cell>
          <cell r="K533">
            <v>0.215</v>
          </cell>
          <cell r="L533">
            <v>0.25800000000000001</v>
          </cell>
          <cell r="M533">
            <v>0.32400000000000001</v>
          </cell>
          <cell r="N533">
            <v>0.36499999999999999</v>
          </cell>
          <cell r="O533">
            <v>0.46700000000000003</v>
          </cell>
          <cell r="P533">
            <v>0.55100000000000005</v>
          </cell>
          <cell r="Q533">
            <v>0.69099999999999995</v>
          </cell>
          <cell r="R533">
            <v>0.98299999999999998</v>
          </cell>
          <cell r="S533">
            <v>1.3160000000000001</v>
          </cell>
          <cell r="T533">
            <v>1.589</v>
          </cell>
        </row>
        <row r="534">
          <cell r="B534">
            <v>24</v>
          </cell>
          <cell r="C534" t="str">
            <v>STPG(黒)</v>
          </cell>
          <cell r="D534" t="str">
            <v>（蒸気給気管、蒸気還気用）溶接接合</v>
          </cell>
          <cell r="E534" t="str">
            <v>機械室・便所配管</v>
          </cell>
          <cell r="F534" t="str">
            <v>配管工</v>
          </cell>
          <cell r="G534">
            <v>0.13400000000000001</v>
          </cell>
          <cell r="H534">
            <v>0.14499999999999999</v>
          </cell>
          <cell r="I534">
            <v>0.16900000000000001</v>
          </cell>
          <cell r="J534">
            <v>0.19900000000000001</v>
          </cell>
          <cell r="K534">
            <v>0.215</v>
          </cell>
          <cell r="L534">
            <v>0.25800000000000001</v>
          </cell>
          <cell r="M534">
            <v>0.32400000000000001</v>
          </cell>
          <cell r="N534">
            <v>0.36499999999999999</v>
          </cell>
          <cell r="O534">
            <v>0.46700000000000003</v>
          </cell>
          <cell r="P534">
            <v>0.55100000000000005</v>
          </cell>
          <cell r="Q534">
            <v>0.69099999999999995</v>
          </cell>
          <cell r="R534">
            <v>0.98299999999999998</v>
          </cell>
          <cell r="S534">
            <v>1.3160000000000001</v>
          </cell>
          <cell r="T534">
            <v>1.589</v>
          </cell>
        </row>
        <row r="535">
          <cell r="B535">
            <v>25</v>
          </cell>
          <cell r="C535" t="str">
            <v>SGP(白)</v>
          </cell>
          <cell r="D535" t="str">
            <v>（排水）ねじ接合</v>
          </cell>
          <cell r="E535" t="str">
            <v>機械室・便所配管</v>
          </cell>
          <cell r="F535" t="str">
            <v>配管工</v>
          </cell>
          <cell r="G535">
            <v>0.107</v>
          </cell>
          <cell r="H535">
            <v>0.12</v>
          </cell>
          <cell r="I535">
            <v>0.14799999999999999</v>
          </cell>
          <cell r="J535">
            <v>0.18099999999999999</v>
          </cell>
          <cell r="K535">
            <v>0.19900000000000001</v>
          </cell>
          <cell r="L535">
            <v>0.25</v>
          </cell>
          <cell r="M535">
            <v>0.32500000000000001</v>
          </cell>
          <cell r="N535">
            <v>0.36799999999999999</v>
          </cell>
          <cell r="O535">
            <v>0.48099999999999998</v>
          </cell>
          <cell r="P535">
            <v>0.56899999999999995</v>
          </cell>
          <cell r="Q535">
            <v>0.69199999999999995</v>
          </cell>
        </row>
        <row r="536">
          <cell r="B536">
            <v>26</v>
          </cell>
          <cell r="C536" t="str">
            <v>SGP(白)</v>
          </cell>
          <cell r="D536" t="str">
            <v>（冷温水）ねじ接合</v>
          </cell>
          <cell r="E536" t="str">
            <v>機械室・便所配管</v>
          </cell>
          <cell r="F536" t="str">
            <v>配管工</v>
          </cell>
          <cell r="G536">
            <v>0.107</v>
          </cell>
          <cell r="H536">
            <v>0.12</v>
          </cell>
          <cell r="I536">
            <v>0.14799999999999999</v>
          </cell>
          <cell r="J536">
            <v>0.18099999999999999</v>
          </cell>
          <cell r="K536">
            <v>0.19900000000000001</v>
          </cell>
          <cell r="L536">
            <v>0.25</v>
          </cell>
          <cell r="M536">
            <v>0.32500000000000001</v>
          </cell>
          <cell r="N536">
            <v>0.36799999999999999</v>
          </cell>
          <cell r="O536">
            <v>0.48099999999999998</v>
          </cell>
        </row>
        <row r="537">
          <cell r="B537">
            <v>27</v>
          </cell>
          <cell r="C537" t="str">
            <v>SGP(白)</v>
          </cell>
          <cell r="D537" t="str">
            <v>（通気・消火・給湯・プロパン）ねじ接合</v>
          </cell>
          <cell r="E537" t="str">
            <v>機械室・便所配管</v>
          </cell>
          <cell r="F537" t="str">
            <v>配管工</v>
          </cell>
          <cell r="G537">
            <v>0.107</v>
          </cell>
          <cell r="H537">
            <v>0.12</v>
          </cell>
          <cell r="I537">
            <v>0.14799999999999999</v>
          </cell>
          <cell r="J537">
            <v>0.18099999999999999</v>
          </cell>
          <cell r="K537">
            <v>0.19900000000000001</v>
          </cell>
          <cell r="L537">
            <v>0.25</v>
          </cell>
          <cell r="M537">
            <v>0.32500000000000001</v>
          </cell>
          <cell r="N537">
            <v>0.36799999999999999</v>
          </cell>
          <cell r="O537">
            <v>0.48099999999999998</v>
          </cell>
          <cell r="P537">
            <v>0.56899999999999995</v>
          </cell>
          <cell r="Q537">
            <v>0.69199999999999995</v>
          </cell>
        </row>
        <row r="538">
          <cell r="B538">
            <v>28</v>
          </cell>
          <cell r="C538" t="str">
            <v>SGP(白)</v>
          </cell>
          <cell r="D538" t="str">
            <v>（冷却水）ねじ接合</v>
          </cell>
          <cell r="E538" t="str">
            <v>機械室・便所配管</v>
          </cell>
          <cell r="F538" t="str">
            <v>配管工</v>
          </cell>
          <cell r="G538">
            <v>0.107</v>
          </cell>
          <cell r="H538">
            <v>0.12</v>
          </cell>
          <cell r="I538">
            <v>0.14799999999999999</v>
          </cell>
          <cell r="J538">
            <v>0.18099999999999999</v>
          </cell>
          <cell r="K538">
            <v>0.19900000000000001</v>
          </cell>
          <cell r="L538">
            <v>0.25</v>
          </cell>
          <cell r="M538">
            <v>0.32500000000000001</v>
          </cell>
          <cell r="N538">
            <v>0.36799999999999999</v>
          </cell>
          <cell r="O538">
            <v>0.48099999999999998</v>
          </cell>
          <cell r="P538">
            <v>0.56899999999999995</v>
          </cell>
          <cell r="Q538">
            <v>0.69199999999999995</v>
          </cell>
        </row>
        <row r="539">
          <cell r="B539">
            <v>29</v>
          </cell>
          <cell r="C539" t="str">
            <v>SGP(白)</v>
          </cell>
          <cell r="D539" t="str">
            <v>（通気・消火・給湯・プロパン・冷却水・冷温水）溶接接合</v>
          </cell>
          <cell r="E539" t="str">
            <v>機械室・便所配管</v>
          </cell>
          <cell r="F539" t="str">
            <v>配管工</v>
          </cell>
          <cell r="G539">
            <v>0.32400000000000001</v>
          </cell>
          <cell r="H539">
            <v>0.36499999999999999</v>
          </cell>
          <cell r="I539">
            <v>0.46700000000000003</v>
          </cell>
          <cell r="J539">
            <v>0.55100000000000005</v>
          </cell>
          <cell r="K539">
            <v>0.69099999999999995</v>
          </cell>
          <cell r="L539">
            <v>0.98299999999999998</v>
          </cell>
          <cell r="M539">
            <v>0.32400000000000001</v>
          </cell>
          <cell r="N539">
            <v>0.36499999999999999</v>
          </cell>
          <cell r="O539">
            <v>0.46700000000000003</v>
          </cell>
          <cell r="P539">
            <v>0.55100000000000005</v>
          </cell>
          <cell r="Q539">
            <v>0.69099999999999995</v>
          </cell>
          <cell r="R539">
            <v>0.98299999999999998</v>
          </cell>
          <cell r="S539">
            <v>1.3160000000000001</v>
          </cell>
          <cell r="T539">
            <v>1.589</v>
          </cell>
        </row>
        <row r="540">
          <cell r="B540">
            <v>30</v>
          </cell>
          <cell r="C540" t="str">
            <v>SGP(白)</v>
          </cell>
          <cell r="D540" t="str">
            <v>（冷却水）ハウジング型管継手</v>
          </cell>
          <cell r="E540" t="str">
            <v>機械室・便所配管</v>
          </cell>
          <cell r="F540" t="str">
            <v>配管工</v>
          </cell>
          <cell r="G540">
            <v>0.127</v>
          </cell>
          <cell r="H540">
            <v>0.159</v>
          </cell>
          <cell r="I540">
            <v>0.20699999999999999</v>
          </cell>
          <cell r="J540">
            <v>0.307</v>
          </cell>
          <cell r="K540">
            <v>0.36299999999999999</v>
          </cell>
          <cell r="L540">
            <v>0.127</v>
          </cell>
          <cell r="M540">
            <v>0.159</v>
          </cell>
          <cell r="N540">
            <v>0.20699999999999999</v>
          </cell>
          <cell r="O540">
            <v>0.307</v>
          </cell>
          <cell r="P540">
            <v>0.36299999999999999</v>
          </cell>
          <cell r="Q540">
            <v>0.441</v>
          </cell>
          <cell r="R540">
            <v>0.58199999999999996</v>
          </cell>
          <cell r="S540">
            <v>0.78400000000000003</v>
          </cell>
          <cell r="T540">
            <v>0.94399999999999995</v>
          </cell>
        </row>
        <row r="541">
          <cell r="B541">
            <v>31</v>
          </cell>
          <cell r="C541" t="str">
            <v>SGP(白)</v>
          </cell>
          <cell r="D541" t="str">
            <v>（冷温水・消火）ハウジング型管継手</v>
          </cell>
          <cell r="E541" t="str">
            <v>機械室・便所配管</v>
          </cell>
          <cell r="F541" t="str">
            <v>配管工</v>
          </cell>
          <cell r="G541">
            <v>0.127</v>
          </cell>
          <cell r="H541">
            <v>0.159</v>
          </cell>
          <cell r="I541">
            <v>0.20699999999999999</v>
          </cell>
          <cell r="J541">
            <v>0.307</v>
          </cell>
          <cell r="K541">
            <v>0.36299999999999999</v>
          </cell>
          <cell r="L541">
            <v>0.127</v>
          </cell>
          <cell r="M541">
            <v>0.159</v>
          </cell>
          <cell r="N541">
            <v>0.20699999999999999</v>
          </cell>
          <cell r="O541">
            <v>0.307</v>
          </cell>
          <cell r="P541">
            <v>0.36299999999999999</v>
          </cell>
          <cell r="Q541">
            <v>0.441</v>
          </cell>
          <cell r="R541">
            <v>0.58199999999999996</v>
          </cell>
          <cell r="S541">
            <v>0.78400000000000003</v>
          </cell>
          <cell r="T541">
            <v>0.94399999999999995</v>
          </cell>
        </row>
        <row r="542">
          <cell r="B542">
            <v>32</v>
          </cell>
          <cell r="C542" t="str">
            <v>SGP(黒)</v>
          </cell>
          <cell r="D542" t="str">
            <v>（蒸気・油）ねじ接合</v>
          </cell>
          <cell r="E542" t="str">
            <v>機械室・便所配管</v>
          </cell>
          <cell r="F542" t="str">
            <v>配管工</v>
          </cell>
          <cell r="G542">
            <v>0.107</v>
          </cell>
          <cell r="H542">
            <v>0.12</v>
          </cell>
          <cell r="I542">
            <v>0.14799999999999999</v>
          </cell>
          <cell r="J542">
            <v>0.18099999999999999</v>
          </cell>
          <cell r="K542">
            <v>0.19900000000000001</v>
          </cell>
          <cell r="L542">
            <v>0.25</v>
          </cell>
          <cell r="M542">
            <v>0.32500000000000001</v>
          </cell>
          <cell r="N542">
            <v>0.36799999999999999</v>
          </cell>
          <cell r="O542">
            <v>0.48099999999999998</v>
          </cell>
          <cell r="P542">
            <v>0.56899999999999995</v>
          </cell>
          <cell r="Q542">
            <v>0.69199999999999995</v>
          </cell>
        </row>
        <row r="543">
          <cell r="B543">
            <v>33</v>
          </cell>
          <cell r="C543" t="str">
            <v>SGP(黒)</v>
          </cell>
          <cell r="D543" t="str">
            <v>（蒸気・油）溶接接合</v>
          </cell>
          <cell r="E543" t="str">
            <v>機械室・便所配管</v>
          </cell>
          <cell r="F543" t="str">
            <v>配管工</v>
          </cell>
          <cell r="G543">
            <v>0.13400000000000001</v>
          </cell>
          <cell r="H543">
            <v>0.14499999999999999</v>
          </cell>
          <cell r="I543">
            <v>0.16900000000000001</v>
          </cell>
          <cell r="J543">
            <v>0.19900000000000001</v>
          </cell>
          <cell r="K543">
            <v>0.215</v>
          </cell>
          <cell r="L543">
            <v>0.25800000000000001</v>
          </cell>
          <cell r="M543">
            <v>0.32400000000000001</v>
          </cell>
          <cell r="N543">
            <v>0.36499999999999999</v>
          </cell>
          <cell r="O543">
            <v>0.46700000000000003</v>
          </cell>
          <cell r="P543">
            <v>0.55100000000000005</v>
          </cell>
          <cell r="Q543">
            <v>0.69099999999999995</v>
          </cell>
          <cell r="R543">
            <v>0.98299999999999998</v>
          </cell>
          <cell r="S543">
            <v>1.3160000000000001</v>
          </cell>
          <cell r="T543">
            <v>1.589</v>
          </cell>
        </row>
        <row r="544">
          <cell r="B544">
            <v>34</v>
          </cell>
          <cell r="C544" t="str">
            <v>D-VA(WSP042)</v>
          </cell>
          <cell r="D544" t="str">
            <v>MD継手</v>
          </cell>
          <cell r="E544" t="str">
            <v>機械室・便所配管</v>
          </cell>
          <cell r="F544" t="str">
            <v>配管工</v>
          </cell>
          <cell r="G544">
            <v>0.16200000000000001</v>
          </cell>
          <cell r="H544">
            <v>0.17399999999999999</v>
          </cell>
          <cell r="I544">
            <v>0.20599999999999999</v>
          </cell>
          <cell r="J544">
            <v>0.16200000000000001</v>
          </cell>
          <cell r="K544">
            <v>0.17399999999999999</v>
          </cell>
          <cell r="L544">
            <v>0.20599999999999999</v>
          </cell>
          <cell r="M544">
            <v>0.25700000000000001</v>
          </cell>
          <cell r="N544">
            <v>0.28699999999999998</v>
          </cell>
          <cell r="O544">
            <v>0.36699999999999999</v>
          </cell>
          <cell r="P544">
            <v>0.433</v>
          </cell>
          <cell r="Q544">
            <v>0.54800000000000004</v>
          </cell>
          <cell r="R544">
            <v>0.79900000000000004</v>
          </cell>
        </row>
        <row r="545">
          <cell r="B545">
            <v>35</v>
          </cell>
          <cell r="C545" t="str">
            <v>SGP-TA(WSP032)</v>
          </cell>
          <cell r="D545" t="str">
            <v>ねじ接合</v>
          </cell>
          <cell r="E545" t="str">
            <v>機械室・便所配管</v>
          </cell>
          <cell r="F545" t="str">
            <v>配管工</v>
          </cell>
          <cell r="G545">
            <v>0.107</v>
          </cell>
          <cell r="H545">
            <v>0.12</v>
          </cell>
          <cell r="I545">
            <v>0.14799999999999999</v>
          </cell>
          <cell r="J545">
            <v>0.18099999999999999</v>
          </cell>
          <cell r="K545">
            <v>0.19900000000000001</v>
          </cell>
          <cell r="L545">
            <v>0.25</v>
          </cell>
          <cell r="M545">
            <v>0.32500000000000001</v>
          </cell>
          <cell r="N545">
            <v>0.36799999999999999</v>
          </cell>
          <cell r="O545">
            <v>0.48099999999999998</v>
          </cell>
          <cell r="P545">
            <v>0.56899999999999995</v>
          </cell>
          <cell r="Q545">
            <v>0.69199999999999995</v>
          </cell>
        </row>
        <row r="546">
          <cell r="B546">
            <v>36</v>
          </cell>
          <cell r="C546" t="str">
            <v>SGP-TA(WSP032)</v>
          </cell>
          <cell r="D546" t="str">
            <v>MD継手</v>
          </cell>
          <cell r="E546" t="str">
            <v>機械室・便所配管</v>
          </cell>
          <cell r="F546" t="str">
            <v>配管工</v>
          </cell>
          <cell r="G546">
            <v>0.16200000000000001</v>
          </cell>
          <cell r="H546">
            <v>0.17399999999999999</v>
          </cell>
          <cell r="I546">
            <v>0.20599999999999999</v>
          </cell>
          <cell r="J546">
            <v>0.16200000000000001</v>
          </cell>
          <cell r="K546">
            <v>0.17399999999999999</v>
          </cell>
          <cell r="L546">
            <v>0.20599999999999999</v>
          </cell>
          <cell r="M546">
            <v>0.25700000000000001</v>
          </cell>
          <cell r="N546">
            <v>0.28699999999999998</v>
          </cell>
          <cell r="O546">
            <v>0.36699999999999999</v>
          </cell>
          <cell r="P546">
            <v>0.433</v>
          </cell>
          <cell r="Q546">
            <v>0.54800000000000004</v>
          </cell>
          <cell r="R546">
            <v>0.79900000000000004</v>
          </cell>
        </row>
        <row r="547">
          <cell r="B547">
            <v>38</v>
          </cell>
          <cell r="C547" t="str">
            <v>ARFA管</v>
          </cell>
          <cell r="D547" t="str">
            <v>ねじ接合</v>
          </cell>
          <cell r="E547" t="str">
            <v>機械室・便所配管</v>
          </cell>
          <cell r="F547" t="str">
            <v>配管工</v>
          </cell>
          <cell r="G547">
            <v>0.107</v>
          </cell>
          <cell r="H547">
            <v>0.12</v>
          </cell>
          <cell r="I547">
            <v>0.14799999999999999</v>
          </cell>
          <cell r="J547">
            <v>0.18099999999999999</v>
          </cell>
          <cell r="K547">
            <v>0.19900000000000001</v>
          </cell>
          <cell r="L547">
            <v>0.25</v>
          </cell>
          <cell r="M547">
            <v>0.32500000000000001</v>
          </cell>
          <cell r="N547">
            <v>0.36799999999999999</v>
          </cell>
          <cell r="O547">
            <v>0.48099999999999998</v>
          </cell>
          <cell r="P547">
            <v>0.56899999999999995</v>
          </cell>
          <cell r="Q547">
            <v>0.69199999999999995</v>
          </cell>
        </row>
        <row r="548">
          <cell r="B548">
            <v>39</v>
          </cell>
          <cell r="C548" t="str">
            <v>ARFA管</v>
          </cell>
          <cell r="D548" t="str">
            <v>MD継手</v>
          </cell>
          <cell r="E548" t="str">
            <v>機械室・便所配管</v>
          </cell>
          <cell r="F548" t="str">
            <v>配管工</v>
          </cell>
          <cell r="G548">
            <v>0.16200000000000001</v>
          </cell>
          <cell r="H548">
            <v>0.17399999999999999</v>
          </cell>
          <cell r="I548">
            <v>0.20599999999999999</v>
          </cell>
          <cell r="J548">
            <v>0.16200000000000001</v>
          </cell>
          <cell r="K548">
            <v>0.17399999999999999</v>
          </cell>
          <cell r="L548">
            <v>0.20599999999999999</v>
          </cell>
          <cell r="M548">
            <v>0.25700000000000001</v>
          </cell>
          <cell r="N548">
            <v>0.28699999999999998</v>
          </cell>
          <cell r="O548">
            <v>0.36699999999999999</v>
          </cell>
          <cell r="P548">
            <v>0.433</v>
          </cell>
          <cell r="Q548">
            <v>0.54800000000000004</v>
          </cell>
          <cell r="R548">
            <v>0.79900000000000004</v>
          </cell>
        </row>
        <row r="549">
          <cell r="B549">
            <v>40</v>
          </cell>
          <cell r="C549" t="str">
            <v>CUP</v>
          </cell>
          <cell r="D549" t="str">
            <v>（給湯・給水）</v>
          </cell>
          <cell r="E549" t="str">
            <v>機械室・便所配管</v>
          </cell>
          <cell r="F549" t="str">
            <v>配管工</v>
          </cell>
          <cell r="G549">
            <v>7.0999999999999994E-2</v>
          </cell>
          <cell r="H549">
            <v>9.8000000000000004E-2</v>
          </cell>
          <cell r="I549">
            <v>0.126</v>
          </cell>
          <cell r="J549">
            <v>0.155</v>
          </cell>
          <cell r="K549">
            <v>0.182</v>
          </cell>
          <cell r="L549">
            <v>0.24</v>
          </cell>
          <cell r="M549">
            <v>0.29599999999999999</v>
          </cell>
          <cell r="N549">
            <v>0.35199999999999998</v>
          </cell>
          <cell r="O549">
            <v>0.46600000000000003</v>
          </cell>
          <cell r="P549">
            <v>0.57799999999999996</v>
          </cell>
          <cell r="Q549">
            <v>0.69099999999999995</v>
          </cell>
        </row>
        <row r="552">
          <cell r="B552">
            <v>1</v>
          </cell>
          <cell r="C552" t="str">
            <v>SGP-PA</v>
          </cell>
          <cell r="D552" t="str">
            <v>（給水・冷却水）ねじ接合（管端防食継手）</v>
          </cell>
          <cell r="E552" t="str">
            <v>屋外配管</v>
          </cell>
          <cell r="F552" t="str">
            <v>配管工</v>
          </cell>
          <cell r="G552">
            <v>0.08</v>
          </cell>
          <cell r="H552">
            <v>0.09</v>
          </cell>
          <cell r="I552">
            <v>0.111</v>
          </cell>
          <cell r="J552">
            <v>0.13600000000000001</v>
          </cell>
          <cell r="K552">
            <v>0.14899999999999999</v>
          </cell>
          <cell r="L552">
            <v>0.187</v>
          </cell>
          <cell r="M552">
            <v>0.24399999999999999</v>
          </cell>
          <cell r="N552">
            <v>0.27600000000000002</v>
          </cell>
          <cell r="O552">
            <v>0.36099999999999999</v>
          </cell>
          <cell r="P552">
            <v>0.42699999999999999</v>
          </cell>
          <cell r="Q552">
            <v>0.51900000000000002</v>
          </cell>
        </row>
        <row r="553">
          <cell r="B553">
            <v>2</v>
          </cell>
          <cell r="C553" t="str">
            <v>SGP-PB</v>
          </cell>
          <cell r="D553" t="str">
            <v>（給水・冷却水）ねじ接合（管端防食継手）</v>
          </cell>
          <cell r="E553" t="str">
            <v>屋外配管</v>
          </cell>
          <cell r="F553" t="str">
            <v>配管工</v>
          </cell>
          <cell r="G553">
            <v>0.08</v>
          </cell>
          <cell r="H553">
            <v>0.09</v>
          </cell>
          <cell r="I553">
            <v>0.111</v>
          </cell>
          <cell r="J553">
            <v>0.13600000000000001</v>
          </cell>
          <cell r="K553">
            <v>0.14899999999999999</v>
          </cell>
          <cell r="L553">
            <v>0.187</v>
          </cell>
          <cell r="M553">
            <v>0.24399999999999999</v>
          </cell>
          <cell r="N553">
            <v>0.27600000000000002</v>
          </cell>
          <cell r="O553">
            <v>0.36099999999999999</v>
          </cell>
          <cell r="P553">
            <v>0.42699999999999999</v>
          </cell>
          <cell r="Q553">
            <v>0.51900000000000002</v>
          </cell>
        </row>
        <row r="554">
          <cell r="B554">
            <v>4</v>
          </cell>
          <cell r="C554" t="str">
            <v>SGP-FPA</v>
          </cell>
          <cell r="D554" t="str">
            <v>（給水・冷却水）フランジ接合</v>
          </cell>
          <cell r="E554" t="str">
            <v>屋外配管</v>
          </cell>
          <cell r="F554" t="str">
            <v>配管工</v>
          </cell>
          <cell r="G554">
            <v>0.193</v>
          </cell>
          <cell r="H554">
            <v>0.221</v>
          </cell>
          <cell r="I554">
            <v>0.28499999999999998</v>
          </cell>
          <cell r="J554">
            <v>0.33900000000000002</v>
          </cell>
          <cell r="K554">
            <v>0.432</v>
          </cell>
          <cell r="L554">
            <v>0.61299999999999999</v>
          </cell>
          <cell r="M554">
            <v>0.193</v>
          </cell>
          <cell r="N554">
            <v>0.221</v>
          </cell>
          <cell r="O554">
            <v>0.28499999999999998</v>
          </cell>
          <cell r="P554">
            <v>0.33900000000000002</v>
          </cell>
          <cell r="Q554">
            <v>0.432</v>
          </cell>
          <cell r="R554">
            <v>0.61299999999999999</v>
          </cell>
          <cell r="S554">
            <v>0.82499999999999996</v>
          </cell>
          <cell r="T554">
            <v>0.99399999999999999</v>
          </cell>
        </row>
        <row r="555">
          <cell r="B555">
            <v>5</v>
          </cell>
          <cell r="C555" t="str">
            <v>SGP-FPB</v>
          </cell>
          <cell r="D555" t="str">
            <v>（給水・冷却水）フランジ接合</v>
          </cell>
          <cell r="E555" t="str">
            <v>屋外配管</v>
          </cell>
          <cell r="F555" t="str">
            <v>配管工</v>
          </cell>
          <cell r="G555">
            <v>0.193</v>
          </cell>
          <cell r="H555">
            <v>0.221</v>
          </cell>
          <cell r="I555">
            <v>0.28499999999999998</v>
          </cell>
          <cell r="J555">
            <v>0.33900000000000002</v>
          </cell>
          <cell r="K555">
            <v>0.432</v>
          </cell>
          <cell r="L555">
            <v>0.61299999999999999</v>
          </cell>
          <cell r="M555">
            <v>0.193</v>
          </cell>
          <cell r="N555">
            <v>0.221</v>
          </cell>
          <cell r="O555">
            <v>0.28499999999999998</v>
          </cell>
          <cell r="P555">
            <v>0.33900000000000002</v>
          </cell>
          <cell r="Q555">
            <v>0.432</v>
          </cell>
          <cell r="R555">
            <v>0.61299999999999999</v>
          </cell>
          <cell r="S555">
            <v>0.82499999999999996</v>
          </cell>
          <cell r="T555">
            <v>0.99399999999999999</v>
          </cell>
        </row>
        <row r="556">
          <cell r="B556">
            <v>7</v>
          </cell>
          <cell r="C556" t="str">
            <v>SGP-VA</v>
          </cell>
          <cell r="D556" t="str">
            <v>（給水・冷却水）ねじ接合（管端防食継手）</v>
          </cell>
          <cell r="E556" t="str">
            <v>屋外配管</v>
          </cell>
          <cell r="F556" t="str">
            <v>配管工</v>
          </cell>
          <cell r="G556">
            <v>0.08</v>
          </cell>
          <cell r="H556">
            <v>0.09</v>
          </cell>
          <cell r="I556">
            <v>0.111</v>
          </cell>
          <cell r="J556">
            <v>0.13600000000000001</v>
          </cell>
          <cell r="K556">
            <v>0.14899999999999999</v>
          </cell>
          <cell r="L556">
            <v>0.187</v>
          </cell>
          <cell r="M556">
            <v>0.24399999999999999</v>
          </cell>
          <cell r="N556">
            <v>0.27600000000000002</v>
          </cell>
          <cell r="O556">
            <v>0.36099999999999999</v>
          </cell>
          <cell r="P556">
            <v>0.42699999999999999</v>
          </cell>
          <cell r="Q556">
            <v>0.51900000000000002</v>
          </cell>
        </row>
        <row r="557">
          <cell r="B557">
            <v>8</v>
          </cell>
          <cell r="C557" t="str">
            <v>SGP-VB</v>
          </cell>
          <cell r="D557" t="str">
            <v>（給水・冷却水）ねじ接合（管端防食継手）</v>
          </cell>
          <cell r="E557" t="str">
            <v>屋外配管</v>
          </cell>
          <cell r="F557" t="str">
            <v>配管工</v>
          </cell>
          <cell r="G557">
            <v>0.08</v>
          </cell>
          <cell r="H557">
            <v>0.09</v>
          </cell>
          <cell r="I557">
            <v>0.111</v>
          </cell>
          <cell r="J557">
            <v>0.13600000000000001</v>
          </cell>
          <cell r="K557">
            <v>0.14899999999999999</v>
          </cell>
          <cell r="L557">
            <v>0.187</v>
          </cell>
          <cell r="M557">
            <v>0.24399999999999999</v>
          </cell>
          <cell r="N557">
            <v>0.27600000000000002</v>
          </cell>
          <cell r="O557">
            <v>0.36099999999999999</v>
          </cell>
          <cell r="P557">
            <v>0.42699999999999999</v>
          </cell>
          <cell r="Q557">
            <v>0.51900000000000002</v>
          </cell>
        </row>
        <row r="558">
          <cell r="B558">
            <v>10</v>
          </cell>
          <cell r="C558" t="str">
            <v>SGP-FVA</v>
          </cell>
          <cell r="D558" t="str">
            <v>（給水・冷却水）フランジ接合</v>
          </cell>
          <cell r="E558" t="str">
            <v>屋外配管</v>
          </cell>
          <cell r="F558" t="str">
            <v>配管工</v>
          </cell>
          <cell r="G558">
            <v>0.193</v>
          </cell>
          <cell r="H558">
            <v>0.221</v>
          </cell>
          <cell r="I558">
            <v>0.28499999999999998</v>
          </cell>
          <cell r="J558">
            <v>0.33900000000000002</v>
          </cell>
          <cell r="K558">
            <v>0.432</v>
          </cell>
          <cell r="L558">
            <v>0.61299999999999999</v>
          </cell>
          <cell r="M558">
            <v>0.193</v>
          </cell>
          <cell r="N558">
            <v>0.221</v>
          </cell>
          <cell r="O558">
            <v>0.28499999999999998</v>
          </cell>
          <cell r="P558">
            <v>0.33900000000000002</v>
          </cell>
          <cell r="Q558">
            <v>0.432</v>
          </cell>
          <cell r="R558">
            <v>0.61299999999999999</v>
          </cell>
          <cell r="S558">
            <v>0.82499999999999996</v>
          </cell>
          <cell r="T558">
            <v>0.99399999999999999</v>
          </cell>
        </row>
        <row r="559">
          <cell r="B559">
            <v>11</v>
          </cell>
          <cell r="C559" t="str">
            <v>SGP-FVB</v>
          </cell>
          <cell r="D559" t="str">
            <v>（給水・冷却水）フランジ接合</v>
          </cell>
          <cell r="E559" t="str">
            <v>屋外配管</v>
          </cell>
          <cell r="F559" t="str">
            <v>配管工</v>
          </cell>
          <cell r="G559">
            <v>0.193</v>
          </cell>
          <cell r="H559">
            <v>0.221</v>
          </cell>
          <cell r="I559">
            <v>0.28499999999999998</v>
          </cell>
          <cell r="J559">
            <v>0.33900000000000002</v>
          </cell>
          <cell r="K559">
            <v>0.432</v>
          </cell>
          <cell r="L559">
            <v>0.61299999999999999</v>
          </cell>
          <cell r="M559">
            <v>0.193</v>
          </cell>
          <cell r="N559">
            <v>0.221</v>
          </cell>
          <cell r="O559">
            <v>0.28499999999999998</v>
          </cell>
          <cell r="P559">
            <v>0.33900000000000002</v>
          </cell>
          <cell r="Q559">
            <v>0.432</v>
          </cell>
          <cell r="R559">
            <v>0.61299999999999999</v>
          </cell>
          <cell r="S559">
            <v>0.82499999999999996</v>
          </cell>
          <cell r="T559">
            <v>0.99399999999999999</v>
          </cell>
        </row>
        <row r="560">
          <cell r="B560">
            <v>13</v>
          </cell>
          <cell r="C560" t="str">
            <v>SGP-HVA</v>
          </cell>
          <cell r="D560" t="str">
            <v>（給湯・冷温水）ねじ接合（管端防食継手）</v>
          </cell>
          <cell r="E560" t="str">
            <v>屋外配管</v>
          </cell>
          <cell r="F560" t="str">
            <v>配管工</v>
          </cell>
          <cell r="G560">
            <v>0.08</v>
          </cell>
          <cell r="H560">
            <v>0.09</v>
          </cell>
          <cell r="I560">
            <v>0.111</v>
          </cell>
          <cell r="J560">
            <v>0.13600000000000001</v>
          </cell>
          <cell r="K560">
            <v>0.14899999999999999</v>
          </cell>
          <cell r="L560">
            <v>0.187</v>
          </cell>
          <cell r="M560">
            <v>0.24399999999999999</v>
          </cell>
          <cell r="N560">
            <v>0.27600000000000002</v>
          </cell>
          <cell r="O560">
            <v>0.36099999999999999</v>
          </cell>
        </row>
        <row r="561">
          <cell r="B561">
            <v>14</v>
          </cell>
          <cell r="C561" t="str">
            <v>SGP-VA</v>
          </cell>
          <cell r="D561" t="str">
            <v>（冷却水）ハウジング型継手</v>
          </cell>
          <cell r="E561" t="str">
            <v>屋外配管</v>
          </cell>
          <cell r="F561" t="str">
            <v>配管工</v>
          </cell>
          <cell r="G561">
            <v>0.127</v>
          </cell>
          <cell r="H561">
            <v>0.159</v>
          </cell>
          <cell r="I561">
            <v>0.20699999999999999</v>
          </cell>
          <cell r="J561">
            <v>0.307</v>
          </cell>
          <cell r="K561">
            <v>0.36299999999999999</v>
          </cell>
          <cell r="L561">
            <v>0.127</v>
          </cell>
          <cell r="M561">
            <v>0.159</v>
          </cell>
          <cell r="N561">
            <v>0.20699999999999999</v>
          </cell>
          <cell r="O561">
            <v>0.307</v>
          </cell>
          <cell r="P561">
            <v>0.36299999999999999</v>
          </cell>
          <cell r="Q561">
            <v>0.441</v>
          </cell>
          <cell r="R561">
            <v>0.58199999999999996</v>
          </cell>
          <cell r="S561">
            <v>0.78400000000000003</v>
          </cell>
          <cell r="T561">
            <v>0.94399999999999995</v>
          </cell>
        </row>
        <row r="562">
          <cell r="B562">
            <v>19</v>
          </cell>
          <cell r="C562" t="str">
            <v>STPG</v>
          </cell>
          <cell r="D562" t="str">
            <v>（冷温水）ねじ接合</v>
          </cell>
          <cell r="E562" t="str">
            <v>屋外配管</v>
          </cell>
          <cell r="F562" t="str">
            <v>配管工</v>
          </cell>
          <cell r="G562">
            <v>0.08</v>
          </cell>
          <cell r="H562">
            <v>0.09</v>
          </cell>
          <cell r="I562">
            <v>0.111</v>
          </cell>
          <cell r="J562">
            <v>0.13600000000000001</v>
          </cell>
          <cell r="K562">
            <v>0.14899999999999999</v>
          </cell>
          <cell r="L562">
            <v>0.187</v>
          </cell>
          <cell r="M562">
            <v>0.24399999999999999</v>
          </cell>
          <cell r="N562">
            <v>0.27600000000000002</v>
          </cell>
          <cell r="O562">
            <v>0.36099999999999999</v>
          </cell>
        </row>
        <row r="563">
          <cell r="B563">
            <v>20</v>
          </cell>
          <cell r="C563" t="str">
            <v>STPG</v>
          </cell>
          <cell r="D563" t="str">
            <v>（消火）ねじ接合</v>
          </cell>
          <cell r="E563" t="str">
            <v>屋外配管</v>
          </cell>
          <cell r="F563" t="str">
            <v>配管工</v>
          </cell>
          <cell r="G563">
            <v>0.08</v>
          </cell>
          <cell r="H563">
            <v>0.09</v>
          </cell>
          <cell r="I563">
            <v>0.111</v>
          </cell>
          <cell r="J563">
            <v>0.13600000000000001</v>
          </cell>
          <cell r="K563">
            <v>0.14899999999999999</v>
          </cell>
          <cell r="L563">
            <v>0.187</v>
          </cell>
          <cell r="M563">
            <v>0.24399999999999999</v>
          </cell>
          <cell r="N563">
            <v>0.27600000000000002</v>
          </cell>
          <cell r="O563">
            <v>0.36099999999999999</v>
          </cell>
          <cell r="P563">
            <v>0.42699999999999999</v>
          </cell>
          <cell r="Q563">
            <v>0.51900000000000002</v>
          </cell>
        </row>
        <row r="564">
          <cell r="B564">
            <v>21</v>
          </cell>
          <cell r="C564" t="str">
            <v>STPG</v>
          </cell>
          <cell r="D564" t="str">
            <v>（冷却水）ねじ接合</v>
          </cell>
          <cell r="E564" t="str">
            <v>屋外配管</v>
          </cell>
          <cell r="F564" t="str">
            <v>配管工</v>
          </cell>
          <cell r="G564">
            <v>0.08</v>
          </cell>
          <cell r="H564">
            <v>0.09</v>
          </cell>
          <cell r="I564">
            <v>0.111</v>
          </cell>
          <cell r="J564">
            <v>0.13600000000000001</v>
          </cell>
          <cell r="K564">
            <v>0.14899999999999999</v>
          </cell>
          <cell r="L564">
            <v>0.187</v>
          </cell>
          <cell r="M564">
            <v>0.24399999999999999</v>
          </cell>
          <cell r="N564">
            <v>0.27600000000000002</v>
          </cell>
          <cell r="O564">
            <v>0.36099999999999999</v>
          </cell>
          <cell r="P564">
            <v>0.42699999999999999</v>
          </cell>
          <cell r="Q564">
            <v>0.51900000000000002</v>
          </cell>
        </row>
        <row r="565">
          <cell r="B565">
            <v>22</v>
          </cell>
          <cell r="C565" t="str">
            <v>STPG(黒)</v>
          </cell>
          <cell r="D565" t="str">
            <v>（低圧蒸気用）ねじ接合</v>
          </cell>
          <cell r="E565" t="str">
            <v>屋外配管</v>
          </cell>
          <cell r="F565" t="str">
            <v>配管工</v>
          </cell>
          <cell r="G565">
            <v>0.08</v>
          </cell>
          <cell r="H565">
            <v>0.09</v>
          </cell>
          <cell r="I565">
            <v>0.111</v>
          </cell>
          <cell r="J565">
            <v>0.13600000000000001</v>
          </cell>
          <cell r="K565">
            <v>0.14899999999999999</v>
          </cell>
          <cell r="L565">
            <v>0.187</v>
          </cell>
          <cell r="M565">
            <v>0.24399999999999999</v>
          </cell>
          <cell r="N565">
            <v>0.27600000000000002</v>
          </cell>
        </row>
        <row r="566">
          <cell r="B566">
            <v>23</v>
          </cell>
          <cell r="C566" t="str">
            <v>STPG</v>
          </cell>
          <cell r="D566" t="str">
            <v>（消火・冷却水・冷温水）溶接接合</v>
          </cell>
          <cell r="E566" t="str">
            <v>屋外配管</v>
          </cell>
          <cell r="F566" t="str">
            <v>配管工</v>
          </cell>
          <cell r="G566">
            <v>0.10100000000000001</v>
          </cell>
          <cell r="H566">
            <v>0.109</v>
          </cell>
          <cell r="I566">
            <v>0.127</v>
          </cell>
          <cell r="J566">
            <v>0.14899999999999999</v>
          </cell>
          <cell r="K566">
            <v>0.161</v>
          </cell>
          <cell r="L566">
            <v>0.19400000000000001</v>
          </cell>
          <cell r="M566">
            <v>0.24299999999999999</v>
          </cell>
          <cell r="N566">
            <v>0.27400000000000002</v>
          </cell>
          <cell r="O566">
            <v>0.35</v>
          </cell>
          <cell r="P566">
            <v>0.41299999999999998</v>
          </cell>
          <cell r="Q566">
            <v>0.51800000000000002</v>
          </cell>
          <cell r="R566">
            <v>0.73699999999999999</v>
          </cell>
          <cell r="S566">
            <v>0.98699999999999999</v>
          </cell>
          <cell r="T566">
            <v>1.1919999999999999</v>
          </cell>
        </row>
        <row r="567">
          <cell r="B567">
            <v>24</v>
          </cell>
          <cell r="C567" t="str">
            <v>STPG(黒)</v>
          </cell>
          <cell r="D567" t="str">
            <v>（蒸気給気管、蒸気還気用）溶接接合</v>
          </cell>
          <cell r="E567" t="str">
            <v>屋外配管</v>
          </cell>
          <cell r="F567" t="str">
            <v>配管工</v>
          </cell>
          <cell r="G567">
            <v>0.10100000000000001</v>
          </cell>
          <cell r="H567">
            <v>0.109</v>
          </cell>
          <cell r="I567">
            <v>0.127</v>
          </cell>
          <cell r="J567">
            <v>0.14899999999999999</v>
          </cell>
          <cell r="K567">
            <v>0.161</v>
          </cell>
          <cell r="L567">
            <v>0.19400000000000001</v>
          </cell>
          <cell r="M567">
            <v>0.24299999999999999</v>
          </cell>
          <cell r="N567">
            <v>0.27400000000000002</v>
          </cell>
          <cell r="O567">
            <v>0.35</v>
          </cell>
          <cell r="P567">
            <v>0.41299999999999998</v>
          </cell>
          <cell r="Q567">
            <v>0.51800000000000002</v>
          </cell>
          <cell r="R567">
            <v>0.73699999999999999</v>
          </cell>
          <cell r="S567">
            <v>0.98699999999999999</v>
          </cell>
          <cell r="T567">
            <v>1.1919999999999999</v>
          </cell>
        </row>
        <row r="568">
          <cell r="B568">
            <v>25</v>
          </cell>
          <cell r="C568" t="str">
            <v>SGP(白)</v>
          </cell>
          <cell r="D568" t="str">
            <v>（排水）ねじ接合</v>
          </cell>
          <cell r="E568" t="str">
            <v>屋外配管</v>
          </cell>
          <cell r="F568" t="str">
            <v>配管工</v>
          </cell>
          <cell r="G568">
            <v>0.08</v>
          </cell>
          <cell r="H568">
            <v>0.09</v>
          </cell>
          <cell r="I568">
            <v>0.111</v>
          </cell>
          <cell r="J568">
            <v>0.13600000000000001</v>
          </cell>
          <cell r="K568">
            <v>0.14899999999999999</v>
          </cell>
          <cell r="L568">
            <v>0.187</v>
          </cell>
          <cell r="M568">
            <v>0.24399999999999999</v>
          </cell>
          <cell r="N568">
            <v>0.27600000000000002</v>
          </cell>
          <cell r="O568">
            <v>0.36099999999999999</v>
          </cell>
          <cell r="P568">
            <v>0.42699999999999999</v>
          </cell>
          <cell r="Q568">
            <v>0.51900000000000002</v>
          </cell>
        </row>
        <row r="569">
          <cell r="B569">
            <v>26</v>
          </cell>
          <cell r="C569" t="str">
            <v>SGP(白)</v>
          </cell>
          <cell r="D569" t="str">
            <v>（冷温水）ねじ接合</v>
          </cell>
          <cell r="E569" t="str">
            <v>屋外配管</v>
          </cell>
          <cell r="F569" t="str">
            <v>配管工</v>
          </cell>
          <cell r="G569">
            <v>0.08</v>
          </cell>
          <cell r="H569">
            <v>0.09</v>
          </cell>
          <cell r="I569">
            <v>0.111</v>
          </cell>
          <cell r="J569">
            <v>0.13600000000000001</v>
          </cell>
          <cell r="K569">
            <v>0.14899999999999999</v>
          </cell>
          <cell r="L569">
            <v>0.187</v>
          </cell>
          <cell r="M569">
            <v>0.24399999999999999</v>
          </cell>
          <cell r="N569">
            <v>0.27600000000000002</v>
          </cell>
          <cell r="O569">
            <v>0.36099999999999999</v>
          </cell>
        </row>
        <row r="570">
          <cell r="B570">
            <v>27</v>
          </cell>
          <cell r="C570" t="str">
            <v>SGP(白)</v>
          </cell>
          <cell r="D570" t="str">
            <v>（通気・消火・給湯・プロパン）ねじ接合</v>
          </cell>
          <cell r="E570" t="str">
            <v>屋外配管</v>
          </cell>
          <cell r="F570" t="str">
            <v>配管工</v>
          </cell>
          <cell r="G570">
            <v>0.08</v>
          </cell>
          <cell r="H570">
            <v>0.09</v>
          </cell>
          <cell r="I570">
            <v>0.111</v>
          </cell>
          <cell r="J570">
            <v>0.13600000000000001</v>
          </cell>
          <cell r="K570">
            <v>0.14899999999999999</v>
          </cell>
          <cell r="L570">
            <v>0.187</v>
          </cell>
          <cell r="M570">
            <v>0.24399999999999999</v>
          </cell>
          <cell r="N570">
            <v>0.27600000000000002</v>
          </cell>
          <cell r="O570">
            <v>0.36099999999999999</v>
          </cell>
          <cell r="P570">
            <v>0.42699999999999999</v>
          </cell>
          <cell r="Q570">
            <v>0.51900000000000002</v>
          </cell>
        </row>
        <row r="571">
          <cell r="B571">
            <v>28</v>
          </cell>
          <cell r="C571" t="str">
            <v>SGP(白)</v>
          </cell>
          <cell r="D571" t="str">
            <v>（冷却水）ねじ接合</v>
          </cell>
          <cell r="E571" t="str">
            <v>屋外配管</v>
          </cell>
          <cell r="F571" t="str">
            <v>配管工</v>
          </cell>
          <cell r="G571">
            <v>0.08</v>
          </cell>
          <cell r="H571">
            <v>0.09</v>
          </cell>
          <cell r="I571">
            <v>0.111</v>
          </cell>
          <cell r="J571">
            <v>0.13600000000000001</v>
          </cell>
          <cell r="K571">
            <v>0.14899999999999999</v>
          </cell>
          <cell r="L571">
            <v>0.187</v>
          </cell>
          <cell r="M571">
            <v>0.24399999999999999</v>
          </cell>
          <cell r="N571">
            <v>0.27600000000000002</v>
          </cell>
          <cell r="O571">
            <v>0.36099999999999999</v>
          </cell>
          <cell r="P571">
            <v>0.42699999999999999</v>
          </cell>
          <cell r="Q571">
            <v>0.51900000000000002</v>
          </cell>
        </row>
        <row r="572">
          <cell r="B572">
            <v>29</v>
          </cell>
          <cell r="C572" t="str">
            <v>SGP(白)</v>
          </cell>
          <cell r="D572" t="str">
            <v>（通気・消火・給湯・プロパン・冷却水・冷温水）溶接接合</v>
          </cell>
          <cell r="E572" t="str">
            <v>屋外配管</v>
          </cell>
          <cell r="F572" t="str">
            <v>配管工</v>
          </cell>
          <cell r="G572">
            <v>0.24299999999999999</v>
          </cell>
          <cell r="H572">
            <v>0.27400000000000002</v>
          </cell>
          <cell r="I572">
            <v>0.35</v>
          </cell>
          <cell r="J572">
            <v>0.41299999999999998</v>
          </cell>
          <cell r="K572">
            <v>0.51800000000000002</v>
          </cell>
          <cell r="L572">
            <v>0.73699999999999999</v>
          </cell>
          <cell r="M572">
            <v>0.24299999999999999</v>
          </cell>
          <cell r="N572">
            <v>0.27400000000000002</v>
          </cell>
          <cell r="O572">
            <v>0.35</v>
          </cell>
          <cell r="P572">
            <v>0.41299999999999998</v>
          </cell>
          <cell r="Q572">
            <v>0.51800000000000002</v>
          </cell>
          <cell r="R572">
            <v>0.73699999999999999</v>
          </cell>
          <cell r="S572">
            <v>0.98699999999999999</v>
          </cell>
          <cell r="T572">
            <v>1.1919999999999999</v>
          </cell>
        </row>
        <row r="573">
          <cell r="B573">
            <v>30</v>
          </cell>
          <cell r="C573" t="str">
            <v>SGP(白)</v>
          </cell>
          <cell r="D573" t="str">
            <v>（冷却水）ハウジング型管継手</v>
          </cell>
          <cell r="E573" t="str">
            <v>屋外配管</v>
          </cell>
          <cell r="F573" t="str">
            <v>配管工</v>
          </cell>
          <cell r="G573">
            <v>9.5000000000000001E-2</v>
          </cell>
          <cell r="H573">
            <v>0.11899999999999999</v>
          </cell>
          <cell r="I573">
            <v>0.155</v>
          </cell>
          <cell r="J573">
            <v>0.23</v>
          </cell>
          <cell r="K573">
            <v>0.27200000000000002</v>
          </cell>
          <cell r="L573">
            <v>9.5000000000000001E-2</v>
          </cell>
          <cell r="M573">
            <v>0.11899999999999999</v>
          </cell>
          <cell r="N573">
            <v>0.155</v>
          </cell>
          <cell r="O573">
            <v>0.23</v>
          </cell>
          <cell r="P573">
            <v>0.27200000000000002</v>
          </cell>
          <cell r="Q573">
            <v>0.33100000000000002</v>
          </cell>
          <cell r="R573">
            <v>0.437</v>
          </cell>
          <cell r="S573">
            <v>0.58799999999999997</v>
          </cell>
          <cell r="T573">
            <v>0.70799999999999996</v>
          </cell>
        </row>
        <row r="574">
          <cell r="B574">
            <v>31</v>
          </cell>
          <cell r="C574" t="str">
            <v>SGP(白)</v>
          </cell>
          <cell r="D574" t="str">
            <v>（冷温水・消火）ハウジング型管継手</v>
          </cell>
          <cell r="E574" t="str">
            <v>屋外配管</v>
          </cell>
          <cell r="F574" t="str">
            <v>配管工</v>
          </cell>
          <cell r="G574">
            <v>9.5000000000000001E-2</v>
          </cell>
          <cell r="H574">
            <v>0.11899999999999999</v>
          </cell>
          <cell r="I574">
            <v>0.155</v>
          </cell>
          <cell r="J574">
            <v>0.23</v>
          </cell>
          <cell r="K574">
            <v>0.27200000000000002</v>
          </cell>
          <cell r="L574">
            <v>9.5000000000000001E-2</v>
          </cell>
          <cell r="M574">
            <v>0.11899999999999999</v>
          </cell>
          <cell r="N574">
            <v>0.155</v>
          </cell>
          <cell r="O574">
            <v>0.23</v>
          </cell>
          <cell r="P574">
            <v>0.27200000000000002</v>
          </cell>
          <cell r="Q574">
            <v>0.33100000000000002</v>
          </cell>
          <cell r="R574">
            <v>0.437</v>
          </cell>
          <cell r="S574">
            <v>0.58799999999999997</v>
          </cell>
          <cell r="T574">
            <v>0.70799999999999996</v>
          </cell>
        </row>
        <row r="575">
          <cell r="B575">
            <v>32</v>
          </cell>
          <cell r="C575" t="str">
            <v>SGP(黒)</v>
          </cell>
          <cell r="D575" t="str">
            <v>（蒸気・油）ねじ接合</v>
          </cell>
          <cell r="E575" t="str">
            <v>屋外配管</v>
          </cell>
          <cell r="F575" t="str">
            <v>配管工</v>
          </cell>
          <cell r="G575">
            <v>0.08</v>
          </cell>
          <cell r="H575">
            <v>0.09</v>
          </cell>
          <cell r="I575">
            <v>0.111</v>
          </cell>
          <cell r="J575">
            <v>0.13600000000000001</v>
          </cell>
          <cell r="K575">
            <v>0.14899999999999999</v>
          </cell>
          <cell r="L575">
            <v>0.187</v>
          </cell>
          <cell r="M575">
            <v>0.24399999999999999</v>
          </cell>
          <cell r="N575">
            <v>0.27600000000000002</v>
          </cell>
          <cell r="O575">
            <v>0.36099999999999999</v>
          </cell>
          <cell r="P575">
            <v>0.42699999999999999</v>
          </cell>
          <cell r="Q575">
            <v>0.51900000000000002</v>
          </cell>
        </row>
        <row r="576">
          <cell r="B576">
            <v>33</v>
          </cell>
          <cell r="C576" t="str">
            <v>SGP(黒)</v>
          </cell>
          <cell r="D576" t="str">
            <v>（蒸気・油）溶接接合</v>
          </cell>
          <cell r="E576" t="str">
            <v>屋外配管</v>
          </cell>
          <cell r="F576" t="str">
            <v>配管工</v>
          </cell>
          <cell r="G576">
            <v>0.10100000000000001</v>
          </cell>
          <cell r="H576">
            <v>0.109</v>
          </cell>
          <cell r="I576">
            <v>0.127</v>
          </cell>
          <cell r="J576">
            <v>0.14899999999999999</v>
          </cell>
          <cell r="K576">
            <v>0.161</v>
          </cell>
          <cell r="L576">
            <v>0.19400000000000001</v>
          </cell>
          <cell r="M576">
            <v>0.24299999999999999</v>
          </cell>
          <cell r="N576">
            <v>0.27400000000000002</v>
          </cell>
          <cell r="O576">
            <v>0.35</v>
          </cell>
          <cell r="P576">
            <v>0.41299999999999998</v>
          </cell>
          <cell r="Q576">
            <v>0.51800000000000002</v>
          </cell>
          <cell r="R576">
            <v>0.73699999999999999</v>
          </cell>
          <cell r="S576">
            <v>0.98699999999999999</v>
          </cell>
          <cell r="T576">
            <v>1.1919999999999999</v>
          </cell>
        </row>
        <row r="577">
          <cell r="B577">
            <v>35</v>
          </cell>
          <cell r="C577" t="str">
            <v>SGP-TA(WSP032)</v>
          </cell>
          <cell r="D577" t="str">
            <v>ねじ接合</v>
          </cell>
          <cell r="E577" t="str">
            <v>屋外配管</v>
          </cell>
          <cell r="F577" t="str">
            <v>配管工</v>
          </cell>
          <cell r="G577">
            <v>0.08</v>
          </cell>
          <cell r="H577">
            <v>0.09</v>
          </cell>
          <cell r="I577">
            <v>0.111</v>
          </cell>
          <cell r="J577">
            <v>0.13600000000000001</v>
          </cell>
          <cell r="K577">
            <v>0.14899999999999999</v>
          </cell>
          <cell r="L577">
            <v>0.187</v>
          </cell>
          <cell r="M577">
            <v>0.24399999999999999</v>
          </cell>
          <cell r="N577">
            <v>0.27600000000000002</v>
          </cell>
          <cell r="O577">
            <v>0.36099999999999999</v>
          </cell>
          <cell r="P577">
            <v>0.42699999999999999</v>
          </cell>
          <cell r="Q577">
            <v>0.51900000000000002</v>
          </cell>
        </row>
        <row r="578">
          <cell r="B578">
            <v>38</v>
          </cell>
          <cell r="C578" t="str">
            <v>ARFA管</v>
          </cell>
          <cell r="D578" t="str">
            <v>ねじ接合</v>
          </cell>
          <cell r="E578" t="str">
            <v>屋外配管</v>
          </cell>
          <cell r="F578" t="str">
            <v>配管工</v>
          </cell>
          <cell r="G578">
            <v>0.08</v>
          </cell>
          <cell r="H578">
            <v>0.09</v>
          </cell>
          <cell r="I578">
            <v>0.111</v>
          </cell>
          <cell r="J578">
            <v>0.13600000000000001</v>
          </cell>
          <cell r="K578">
            <v>0.14899999999999999</v>
          </cell>
          <cell r="L578">
            <v>0.187</v>
          </cell>
          <cell r="M578">
            <v>0.24399999999999999</v>
          </cell>
          <cell r="N578">
            <v>0.27600000000000002</v>
          </cell>
          <cell r="O578">
            <v>0.36099999999999999</v>
          </cell>
          <cell r="P578">
            <v>0.42699999999999999</v>
          </cell>
          <cell r="Q578">
            <v>0.51900000000000002</v>
          </cell>
        </row>
        <row r="579">
          <cell r="B579">
            <v>40</v>
          </cell>
          <cell r="C579" t="str">
            <v>CUP</v>
          </cell>
          <cell r="D579" t="str">
            <v>（給湯・給水）</v>
          </cell>
          <cell r="E579" t="str">
            <v>屋外配管</v>
          </cell>
          <cell r="F579" t="str">
            <v>配管工</v>
          </cell>
          <cell r="G579">
            <v>5.2999999999999999E-2</v>
          </cell>
          <cell r="H579">
            <v>7.3999999999999996E-2</v>
          </cell>
          <cell r="I579">
            <v>9.5000000000000001E-2</v>
          </cell>
          <cell r="J579">
            <v>0.11600000000000001</v>
          </cell>
          <cell r="K579">
            <v>0.13700000000000001</v>
          </cell>
          <cell r="L579">
            <v>0.18</v>
          </cell>
          <cell r="M579">
            <v>0.222</v>
          </cell>
          <cell r="N579">
            <v>0.26400000000000001</v>
          </cell>
          <cell r="O579">
            <v>0.34899999999999998</v>
          </cell>
          <cell r="P579">
            <v>0.434</v>
          </cell>
          <cell r="Q579">
            <v>0.51800000000000002</v>
          </cell>
        </row>
        <row r="582">
          <cell r="B582">
            <v>1</v>
          </cell>
          <cell r="C582" t="str">
            <v>SGP-PA</v>
          </cell>
          <cell r="D582" t="str">
            <v>（給水・冷却水）ねじ接合（管端防食継手）</v>
          </cell>
          <cell r="E582" t="str">
            <v>地中配管</v>
          </cell>
          <cell r="F582" t="str">
            <v>配管工</v>
          </cell>
          <cell r="G582">
            <v>6.2E-2</v>
          </cell>
          <cell r="H582">
            <v>7.0000000000000007E-2</v>
          </cell>
          <cell r="I582">
            <v>8.5999999999999993E-2</v>
          </cell>
          <cell r="J582">
            <v>0.106</v>
          </cell>
          <cell r="K582">
            <v>0.11600000000000001</v>
          </cell>
          <cell r="L582">
            <v>0.14599999999999999</v>
          </cell>
          <cell r="M582">
            <v>0.19</v>
          </cell>
          <cell r="N582">
            <v>0.215</v>
          </cell>
          <cell r="O582">
            <v>0.28100000000000003</v>
          </cell>
          <cell r="P582">
            <v>0.33200000000000002</v>
          </cell>
          <cell r="Q582">
            <v>0.40400000000000003</v>
          </cell>
        </row>
        <row r="583">
          <cell r="B583">
            <v>2</v>
          </cell>
          <cell r="C583" t="str">
            <v>SGP-PB</v>
          </cell>
          <cell r="D583" t="str">
            <v>（給水・冷却水）ねじ接合（管端防食継手）</v>
          </cell>
          <cell r="E583" t="str">
            <v>地中配管</v>
          </cell>
          <cell r="F583" t="str">
            <v>配管工</v>
          </cell>
          <cell r="G583">
            <v>6.2E-2</v>
          </cell>
          <cell r="H583">
            <v>7.0000000000000007E-2</v>
          </cell>
          <cell r="I583">
            <v>8.5999999999999993E-2</v>
          </cell>
          <cell r="J583">
            <v>0.106</v>
          </cell>
          <cell r="K583">
            <v>0.11600000000000001</v>
          </cell>
          <cell r="L583">
            <v>0.14599999999999999</v>
          </cell>
          <cell r="M583">
            <v>0.19</v>
          </cell>
          <cell r="N583">
            <v>0.215</v>
          </cell>
          <cell r="O583">
            <v>0.28100000000000003</v>
          </cell>
          <cell r="P583">
            <v>0.33200000000000002</v>
          </cell>
          <cell r="Q583">
            <v>0.40400000000000003</v>
          </cell>
        </row>
        <row r="584">
          <cell r="B584">
            <v>3</v>
          </cell>
          <cell r="C584" t="str">
            <v>SGP-PD</v>
          </cell>
          <cell r="D584" t="str">
            <v>（給水・冷却水）ねじ接合（管端防食継手）</v>
          </cell>
          <cell r="E584" t="str">
            <v>地中配管</v>
          </cell>
          <cell r="F584" t="str">
            <v>配管工</v>
          </cell>
          <cell r="G584">
            <v>6.7000000000000004E-2</v>
          </cell>
          <cell r="H584">
            <v>7.5999999999999998E-2</v>
          </cell>
          <cell r="I584">
            <v>9.2999999999999999E-2</v>
          </cell>
          <cell r="J584">
            <v>0.114</v>
          </cell>
          <cell r="K584">
            <v>0.125</v>
          </cell>
          <cell r="L584">
            <v>0.157</v>
          </cell>
          <cell r="M584">
            <v>0.20499999999999999</v>
          </cell>
          <cell r="N584">
            <v>0.23200000000000001</v>
          </cell>
          <cell r="O584">
            <v>0.30299999999999999</v>
          </cell>
          <cell r="P584">
            <v>0.35899999999999999</v>
          </cell>
          <cell r="Q584">
            <v>0.436</v>
          </cell>
        </row>
        <row r="585">
          <cell r="B585">
            <v>4</v>
          </cell>
          <cell r="C585" t="str">
            <v>SGP-FPA</v>
          </cell>
          <cell r="D585" t="str">
            <v>（給水・冷却水）フランジ接合</v>
          </cell>
          <cell r="E585" t="str">
            <v>地中配管</v>
          </cell>
          <cell r="F585" t="str">
            <v>配管工</v>
          </cell>
          <cell r="G585">
            <v>0.15</v>
          </cell>
          <cell r="H585">
            <v>0.17199999999999999</v>
          </cell>
          <cell r="I585">
            <v>0.222</v>
          </cell>
          <cell r="J585">
            <v>0.26400000000000001</v>
          </cell>
          <cell r="K585">
            <v>0.33600000000000002</v>
          </cell>
          <cell r="L585">
            <v>0.47699999999999998</v>
          </cell>
          <cell r="M585">
            <v>0.15</v>
          </cell>
          <cell r="N585">
            <v>0.17199999999999999</v>
          </cell>
          <cell r="O585">
            <v>0.222</v>
          </cell>
          <cell r="P585">
            <v>0.26400000000000001</v>
          </cell>
          <cell r="Q585">
            <v>0.33600000000000002</v>
          </cell>
          <cell r="R585">
            <v>0.47699999999999998</v>
          </cell>
          <cell r="S585">
            <v>0.64200000000000002</v>
          </cell>
          <cell r="T585">
            <v>0.77300000000000002</v>
          </cell>
        </row>
        <row r="586">
          <cell r="B586">
            <v>5</v>
          </cell>
          <cell r="C586" t="str">
            <v>SGP-FPB</v>
          </cell>
          <cell r="D586" t="str">
            <v>（給水・冷却水）フランジ接合</v>
          </cell>
          <cell r="E586" t="str">
            <v>地中配管</v>
          </cell>
          <cell r="F586" t="str">
            <v>配管工</v>
          </cell>
          <cell r="G586">
            <v>0.15</v>
          </cell>
          <cell r="H586">
            <v>0.17199999999999999</v>
          </cell>
          <cell r="I586">
            <v>0.222</v>
          </cell>
          <cell r="J586">
            <v>0.26400000000000001</v>
          </cell>
          <cell r="K586">
            <v>0.33600000000000002</v>
          </cell>
          <cell r="L586">
            <v>0.47699999999999998</v>
          </cell>
          <cell r="M586">
            <v>0.15</v>
          </cell>
          <cell r="N586">
            <v>0.17199999999999999</v>
          </cell>
          <cell r="O586">
            <v>0.222</v>
          </cell>
          <cell r="P586">
            <v>0.26400000000000001</v>
          </cell>
          <cell r="Q586">
            <v>0.33600000000000002</v>
          </cell>
          <cell r="R586">
            <v>0.47699999999999998</v>
          </cell>
          <cell r="S586">
            <v>0.64200000000000002</v>
          </cell>
          <cell r="T586">
            <v>0.77300000000000002</v>
          </cell>
        </row>
        <row r="587">
          <cell r="B587">
            <v>6</v>
          </cell>
          <cell r="C587" t="str">
            <v>SGP-FPD</v>
          </cell>
          <cell r="D587" t="str">
            <v>（給水・冷却水）フランジ接合</v>
          </cell>
          <cell r="E587" t="str">
            <v>地中配管</v>
          </cell>
          <cell r="F587" t="str">
            <v>配管工</v>
          </cell>
          <cell r="G587">
            <v>0.15</v>
          </cell>
          <cell r="H587">
            <v>0.17199999999999999</v>
          </cell>
          <cell r="I587">
            <v>0.222</v>
          </cell>
          <cell r="J587">
            <v>0.26400000000000001</v>
          </cell>
          <cell r="K587">
            <v>0.33600000000000002</v>
          </cell>
          <cell r="L587">
            <v>0.47699999999999998</v>
          </cell>
          <cell r="M587">
            <v>0.15</v>
          </cell>
          <cell r="N587">
            <v>0.17199999999999999</v>
          </cell>
          <cell r="O587">
            <v>0.222</v>
          </cell>
          <cell r="P587">
            <v>0.26400000000000001</v>
          </cell>
          <cell r="Q587">
            <v>0.33600000000000002</v>
          </cell>
          <cell r="R587">
            <v>0.47699999999999998</v>
          </cell>
          <cell r="S587">
            <v>0.64200000000000002</v>
          </cell>
          <cell r="T587">
            <v>0.77300000000000002</v>
          </cell>
        </row>
        <row r="588">
          <cell r="B588">
            <v>7</v>
          </cell>
          <cell r="C588" t="str">
            <v>SGP-VA</v>
          </cell>
          <cell r="D588" t="str">
            <v>（給水・冷却水）ねじ接合（管端防食継手）</v>
          </cell>
          <cell r="E588" t="str">
            <v>地中配管</v>
          </cell>
          <cell r="F588" t="str">
            <v>配管工</v>
          </cell>
          <cell r="G588">
            <v>6.2E-2</v>
          </cell>
          <cell r="H588">
            <v>7.0000000000000007E-2</v>
          </cell>
          <cell r="I588">
            <v>8.5999999999999993E-2</v>
          </cell>
          <cell r="J588">
            <v>0.106</v>
          </cell>
          <cell r="K588">
            <v>0.11600000000000001</v>
          </cell>
          <cell r="L588">
            <v>0.14599999999999999</v>
          </cell>
          <cell r="M588">
            <v>0.19</v>
          </cell>
          <cell r="N588">
            <v>0.215</v>
          </cell>
          <cell r="O588">
            <v>0.28100000000000003</v>
          </cell>
          <cell r="P588">
            <v>0.33200000000000002</v>
          </cell>
          <cell r="Q588">
            <v>0.40400000000000003</v>
          </cell>
        </row>
        <row r="589">
          <cell r="B589">
            <v>8</v>
          </cell>
          <cell r="C589" t="str">
            <v>SGP-VB</v>
          </cell>
          <cell r="D589" t="str">
            <v>（給水・冷却水）ねじ接合（管端防食継手）</v>
          </cell>
          <cell r="E589" t="str">
            <v>地中配管</v>
          </cell>
          <cell r="F589" t="str">
            <v>配管工</v>
          </cell>
          <cell r="G589">
            <v>6.2E-2</v>
          </cell>
          <cell r="H589">
            <v>7.0000000000000007E-2</v>
          </cell>
          <cell r="I589">
            <v>8.5999999999999993E-2</v>
          </cell>
          <cell r="J589">
            <v>0.106</v>
          </cell>
          <cell r="K589">
            <v>0.11600000000000001</v>
          </cell>
          <cell r="L589">
            <v>0.14599999999999999</v>
          </cell>
          <cell r="M589">
            <v>0.19</v>
          </cell>
          <cell r="N589">
            <v>0.215</v>
          </cell>
          <cell r="O589">
            <v>0.28100000000000003</v>
          </cell>
          <cell r="P589">
            <v>0.33200000000000002</v>
          </cell>
          <cell r="Q589">
            <v>0.40400000000000003</v>
          </cell>
        </row>
        <row r="590">
          <cell r="B590">
            <v>9</v>
          </cell>
          <cell r="C590" t="str">
            <v>SGP-VD</v>
          </cell>
          <cell r="D590" t="str">
            <v>（給水・冷却水）ねじ接合（管端防食継手）</v>
          </cell>
          <cell r="E590" t="str">
            <v>地中配管</v>
          </cell>
          <cell r="F590" t="str">
            <v>配管工</v>
          </cell>
          <cell r="G590">
            <v>6.7000000000000004E-2</v>
          </cell>
          <cell r="H590">
            <v>7.5999999999999998E-2</v>
          </cell>
          <cell r="I590">
            <v>9.2999999999999999E-2</v>
          </cell>
          <cell r="J590">
            <v>0.114</v>
          </cell>
          <cell r="K590">
            <v>0.125</v>
          </cell>
          <cell r="L590">
            <v>0.157</v>
          </cell>
          <cell r="M590">
            <v>0.20499999999999999</v>
          </cell>
          <cell r="N590">
            <v>0.23200000000000001</v>
          </cell>
          <cell r="O590">
            <v>0.30299999999999999</v>
          </cell>
          <cell r="P590">
            <v>0.35899999999999999</v>
          </cell>
          <cell r="Q590">
            <v>0.436</v>
          </cell>
        </row>
        <row r="591">
          <cell r="B591">
            <v>10</v>
          </cell>
          <cell r="C591" t="str">
            <v>SGP-FVA</v>
          </cell>
          <cell r="D591" t="str">
            <v>（給水・冷却水）フランジ接合</v>
          </cell>
          <cell r="E591" t="str">
            <v>地中配管</v>
          </cell>
          <cell r="F591" t="str">
            <v>配管工</v>
          </cell>
          <cell r="G591">
            <v>0.15</v>
          </cell>
          <cell r="H591">
            <v>0.17199999999999999</v>
          </cell>
          <cell r="I591">
            <v>0.222</v>
          </cell>
          <cell r="J591">
            <v>0.26400000000000001</v>
          </cell>
          <cell r="K591">
            <v>0.33600000000000002</v>
          </cell>
          <cell r="L591">
            <v>0.47699999999999998</v>
          </cell>
          <cell r="M591">
            <v>0.15</v>
          </cell>
          <cell r="N591">
            <v>0.17199999999999999</v>
          </cell>
          <cell r="O591">
            <v>0.222</v>
          </cell>
          <cell r="P591">
            <v>0.26400000000000001</v>
          </cell>
          <cell r="Q591">
            <v>0.33600000000000002</v>
          </cell>
          <cell r="R591">
            <v>0.47699999999999998</v>
          </cell>
          <cell r="S591">
            <v>0.64200000000000002</v>
          </cell>
          <cell r="T591">
            <v>0.77300000000000002</v>
          </cell>
        </row>
        <row r="592">
          <cell r="B592">
            <v>11</v>
          </cell>
          <cell r="C592" t="str">
            <v>SGP-FVB</v>
          </cell>
          <cell r="D592" t="str">
            <v>（給水・冷却水）フランジ接合</v>
          </cell>
          <cell r="E592" t="str">
            <v>地中配管</v>
          </cell>
          <cell r="F592" t="str">
            <v>配管工</v>
          </cell>
          <cell r="G592">
            <v>0.15</v>
          </cell>
          <cell r="H592">
            <v>0.17199999999999999</v>
          </cell>
          <cell r="I592">
            <v>0.222</v>
          </cell>
          <cell r="J592">
            <v>0.26400000000000001</v>
          </cell>
          <cell r="K592">
            <v>0.33600000000000002</v>
          </cell>
          <cell r="L592">
            <v>0.47699999999999998</v>
          </cell>
          <cell r="M592">
            <v>0.15</v>
          </cell>
          <cell r="N592">
            <v>0.17199999999999999</v>
          </cell>
          <cell r="O592">
            <v>0.222</v>
          </cell>
          <cell r="P592">
            <v>0.26400000000000001</v>
          </cell>
          <cell r="Q592">
            <v>0.33600000000000002</v>
          </cell>
          <cell r="R592">
            <v>0.47699999999999998</v>
          </cell>
          <cell r="S592">
            <v>0.64200000000000002</v>
          </cell>
          <cell r="T592">
            <v>0.77300000000000002</v>
          </cell>
        </row>
        <row r="593">
          <cell r="B593">
            <v>12</v>
          </cell>
          <cell r="C593" t="str">
            <v>SGP-FVD</v>
          </cell>
          <cell r="D593" t="str">
            <v>（給水・冷却水）フランジ接合</v>
          </cell>
          <cell r="E593" t="str">
            <v>地中配管</v>
          </cell>
          <cell r="F593" t="str">
            <v>配管工</v>
          </cell>
          <cell r="G593">
            <v>0.15</v>
          </cell>
          <cell r="H593">
            <v>0.17199999999999999</v>
          </cell>
          <cell r="I593">
            <v>0.222</v>
          </cell>
          <cell r="J593">
            <v>0.26400000000000001</v>
          </cell>
          <cell r="K593">
            <v>0.33600000000000002</v>
          </cell>
          <cell r="L593">
            <v>0.47699999999999998</v>
          </cell>
          <cell r="M593">
            <v>0.15</v>
          </cell>
          <cell r="N593">
            <v>0.17199999999999999</v>
          </cell>
          <cell r="O593">
            <v>0.222</v>
          </cell>
          <cell r="P593">
            <v>0.26400000000000001</v>
          </cell>
          <cell r="Q593">
            <v>0.33600000000000002</v>
          </cell>
          <cell r="R593">
            <v>0.47699999999999998</v>
          </cell>
          <cell r="S593">
            <v>0.64200000000000002</v>
          </cell>
          <cell r="T593">
            <v>0.77300000000000002</v>
          </cell>
        </row>
        <row r="594">
          <cell r="B594">
            <v>15</v>
          </cell>
          <cell r="C594" t="str">
            <v>SGP-PS</v>
          </cell>
          <cell r="D594" t="str">
            <v>ねじ接合</v>
          </cell>
          <cell r="E594" t="str">
            <v>地中配管</v>
          </cell>
          <cell r="F594" t="str">
            <v>配管工</v>
          </cell>
          <cell r="G594">
            <v>0.157</v>
          </cell>
          <cell r="H594">
            <v>0.20499999999999999</v>
          </cell>
          <cell r="I594">
            <v>0.23200000000000001</v>
          </cell>
          <cell r="J594">
            <v>0.30299999999999999</v>
          </cell>
          <cell r="K594">
            <v>0.157</v>
          </cell>
          <cell r="L594">
            <v>0.157</v>
          </cell>
          <cell r="M594">
            <v>0.20499999999999999</v>
          </cell>
          <cell r="N594">
            <v>0.23200000000000001</v>
          </cell>
          <cell r="O594">
            <v>0.30299999999999999</v>
          </cell>
        </row>
        <row r="595">
          <cell r="B595">
            <v>16</v>
          </cell>
          <cell r="C595" t="str">
            <v>STPG 370 PS</v>
          </cell>
          <cell r="D595" t="str">
            <v>ねじ接合</v>
          </cell>
          <cell r="E595" t="str">
            <v>地中配管</v>
          </cell>
          <cell r="F595" t="str">
            <v>配管工</v>
          </cell>
          <cell r="G595">
            <v>0.157</v>
          </cell>
          <cell r="H595">
            <v>0.20499999999999999</v>
          </cell>
          <cell r="I595">
            <v>0.23200000000000001</v>
          </cell>
          <cell r="J595">
            <v>0.30299999999999999</v>
          </cell>
          <cell r="K595">
            <v>0.157</v>
          </cell>
          <cell r="L595">
            <v>0.157</v>
          </cell>
          <cell r="M595">
            <v>0.20499999999999999</v>
          </cell>
          <cell r="N595">
            <v>0.23200000000000001</v>
          </cell>
          <cell r="O595">
            <v>0.30299999999999999</v>
          </cell>
        </row>
        <row r="596">
          <cell r="B596">
            <v>17</v>
          </cell>
          <cell r="C596" t="str">
            <v>SGP-VS</v>
          </cell>
          <cell r="D596" t="str">
            <v>ねじ接合</v>
          </cell>
          <cell r="E596" t="str">
            <v>地中配管</v>
          </cell>
          <cell r="F596" t="str">
            <v>配管工</v>
          </cell>
          <cell r="G596">
            <v>0.157</v>
          </cell>
          <cell r="H596">
            <v>0.20499999999999999</v>
          </cell>
          <cell r="I596">
            <v>0.23200000000000001</v>
          </cell>
          <cell r="J596">
            <v>0.30299999999999999</v>
          </cell>
          <cell r="K596">
            <v>0.157</v>
          </cell>
          <cell r="L596">
            <v>0.157</v>
          </cell>
          <cell r="M596">
            <v>0.20499999999999999</v>
          </cell>
          <cell r="N596">
            <v>0.23200000000000001</v>
          </cell>
          <cell r="O596">
            <v>0.30299999999999999</v>
          </cell>
        </row>
        <row r="597">
          <cell r="B597">
            <v>18</v>
          </cell>
          <cell r="C597" t="str">
            <v>STPG 370 VS</v>
          </cell>
          <cell r="D597" t="str">
            <v>ねじ接合</v>
          </cell>
          <cell r="E597" t="str">
            <v>地中配管</v>
          </cell>
          <cell r="F597" t="str">
            <v>配管工</v>
          </cell>
          <cell r="G597">
            <v>0.157</v>
          </cell>
          <cell r="H597">
            <v>0.20499999999999999</v>
          </cell>
          <cell r="I597">
            <v>0.23200000000000001</v>
          </cell>
          <cell r="J597">
            <v>0.30299999999999999</v>
          </cell>
          <cell r="K597">
            <v>0.157</v>
          </cell>
          <cell r="L597">
            <v>0.157</v>
          </cell>
          <cell r="M597">
            <v>0.20499999999999999</v>
          </cell>
          <cell r="N597">
            <v>0.23200000000000001</v>
          </cell>
          <cell r="O597">
            <v>0.30299999999999999</v>
          </cell>
        </row>
        <row r="598">
          <cell r="B598">
            <v>20</v>
          </cell>
          <cell r="C598" t="str">
            <v>STPG</v>
          </cell>
          <cell r="D598" t="str">
            <v>（消火）ねじ接合</v>
          </cell>
          <cell r="E598" t="str">
            <v>地中配管</v>
          </cell>
          <cell r="F598" t="str">
            <v>配管工</v>
          </cell>
          <cell r="G598">
            <v>6.2E-2</v>
          </cell>
          <cell r="H598">
            <v>7.0000000000000007E-2</v>
          </cell>
          <cell r="I598">
            <v>8.5999999999999993E-2</v>
          </cell>
          <cell r="J598">
            <v>0.106</v>
          </cell>
          <cell r="K598">
            <v>0.11600000000000001</v>
          </cell>
          <cell r="L598">
            <v>0.14599999999999999</v>
          </cell>
          <cell r="M598">
            <v>0.19</v>
          </cell>
          <cell r="N598">
            <v>0.215</v>
          </cell>
          <cell r="O598">
            <v>0.28100000000000003</v>
          </cell>
          <cell r="P598">
            <v>0.33200000000000002</v>
          </cell>
          <cell r="Q598">
            <v>0.40400000000000003</v>
          </cell>
        </row>
        <row r="599">
          <cell r="B599">
            <v>21</v>
          </cell>
          <cell r="C599" t="str">
            <v>STPG</v>
          </cell>
          <cell r="D599" t="str">
            <v>（冷却水）ねじ接合</v>
          </cell>
          <cell r="E599" t="str">
            <v>地中配管</v>
          </cell>
          <cell r="F599" t="str">
            <v>配管工</v>
          </cell>
          <cell r="G599">
            <v>6.2E-2</v>
          </cell>
          <cell r="H599">
            <v>7.0000000000000007E-2</v>
          </cell>
          <cell r="I599">
            <v>8.5999999999999993E-2</v>
          </cell>
          <cell r="J599">
            <v>0.106</v>
          </cell>
          <cell r="K599">
            <v>0.11600000000000001</v>
          </cell>
          <cell r="L599">
            <v>0.14599999999999999</v>
          </cell>
          <cell r="M599">
            <v>0.19</v>
          </cell>
          <cell r="N599">
            <v>0.215</v>
          </cell>
          <cell r="O599">
            <v>0.28100000000000003</v>
          </cell>
          <cell r="P599">
            <v>0.33200000000000002</v>
          </cell>
          <cell r="Q599">
            <v>0.40400000000000003</v>
          </cell>
        </row>
        <row r="600">
          <cell r="B600">
            <v>23</v>
          </cell>
          <cell r="C600" t="str">
            <v>STPG</v>
          </cell>
          <cell r="D600" t="str">
            <v>（消火・冷却水・冷温水）溶接接合</v>
          </cell>
          <cell r="E600" t="str">
            <v>地中配管</v>
          </cell>
          <cell r="F600" t="str">
            <v>配管工</v>
          </cell>
          <cell r="G600">
            <v>7.8E-2</v>
          </cell>
          <cell r="H600">
            <v>8.5000000000000006E-2</v>
          </cell>
          <cell r="I600">
            <v>9.9000000000000005E-2</v>
          </cell>
          <cell r="J600">
            <v>0.11600000000000001</v>
          </cell>
          <cell r="K600">
            <v>0.125</v>
          </cell>
          <cell r="L600">
            <v>0.151</v>
          </cell>
          <cell r="M600">
            <v>0.189</v>
          </cell>
          <cell r="N600">
            <v>0.21299999999999999</v>
          </cell>
          <cell r="O600">
            <v>0.27200000000000002</v>
          </cell>
          <cell r="P600">
            <v>0.32100000000000001</v>
          </cell>
          <cell r="Q600">
            <v>0.40300000000000002</v>
          </cell>
          <cell r="R600">
            <v>0.57299999999999995</v>
          </cell>
          <cell r="S600">
            <v>0.76800000000000002</v>
          </cell>
          <cell r="T600">
            <v>0.92700000000000005</v>
          </cell>
        </row>
        <row r="601">
          <cell r="B601">
            <v>24</v>
          </cell>
          <cell r="C601" t="str">
            <v>STPG(黒)</v>
          </cell>
          <cell r="D601" t="str">
            <v>（蒸気給気管、蒸気還気用）溶接接合</v>
          </cell>
          <cell r="E601" t="str">
            <v>地中配管</v>
          </cell>
          <cell r="F601" t="str">
            <v>配管工</v>
          </cell>
          <cell r="G601">
            <v>7.8E-2</v>
          </cell>
          <cell r="H601">
            <v>8.5000000000000006E-2</v>
          </cell>
          <cell r="I601">
            <v>9.9000000000000005E-2</v>
          </cell>
          <cell r="J601">
            <v>0.11600000000000001</v>
          </cell>
          <cell r="K601">
            <v>0.125</v>
          </cell>
          <cell r="L601">
            <v>0.151</v>
          </cell>
          <cell r="M601">
            <v>0.189</v>
          </cell>
          <cell r="N601">
            <v>0.21299999999999999</v>
          </cell>
          <cell r="O601">
            <v>0.27200000000000002</v>
          </cell>
          <cell r="P601">
            <v>0.32100000000000001</v>
          </cell>
          <cell r="Q601">
            <v>0.40300000000000002</v>
          </cell>
          <cell r="R601">
            <v>0.57299999999999995</v>
          </cell>
          <cell r="S601">
            <v>0.76800000000000002</v>
          </cell>
          <cell r="T601">
            <v>0.92700000000000005</v>
          </cell>
        </row>
        <row r="602">
          <cell r="B602">
            <v>25</v>
          </cell>
          <cell r="C602" t="str">
            <v>SGP(白)</v>
          </cell>
          <cell r="D602" t="str">
            <v>（排水）ねじ接合</v>
          </cell>
          <cell r="E602" t="str">
            <v>地中配管</v>
          </cell>
          <cell r="F602" t="str">
            <v>配管工</v>
          </cell>
          <cell r="G602">
            <v>6.2E-2</v>
          </cell>
          <cell r="H602">
            <v>7.0000000000000007E-2</v>
          </cell>
          <cell r="I602">
            <v>8.5999999999999993E-2</v>
          </cell>
          <cell r="J602">
            <v>0.106</v>
          </cell>
          <cell r="K602">
            <v>0.11600000000000001</v>
          </cell>
          <cell r="L602">
            <v>0.14599999999999999</v>
          </cell>
          <cell r="M602">
            <v>0.19</v>
          </cell>
          <cell r="N602">
            <v>0.215</v>
          </cell>
          <cell r="O602">
            <v>0.28100000000000003</v>
          </cell>
          <cell r="P602">
            <v>0.33200000000000002</v>
          </cell>
          <cell r="Q602">
            <v>0.40400000000000003</v>
          </cell>
        </row>
        <row r="603">
          <cell r="B603">
            <v>27</v>
          </cell>
          <cell r="C603" t="str">
            <v>SGP(白)</v>
          </cell>
          <cell r="D603" t="str">
            <v>（通気・消火・給湯・プロパン）ねじ接合</v>
          </cell>
          <cell r="E603" t="str">
            <v>地中配管</v>
          </cell>
          <cell r="F603" t="str">
            <v>配管工</v>
          </cell>
          <cell r="G603">
            <v>6.2E-2</v>
          </cell>
          <cell r="H603">
            <v>7.0000000000000007E-2</v>
          </cell>
          <cell r="I603">
            <v>8.5999999999999993E-2</v>
          </cell>
          <cell r="J603">
            <v>0.106</v>
          </cell>
          <cell r="K603">
            <v>0.11600000000000001</v>
          </cell>
          <cell r="L603">
            <v>0.14599999999999999</v>
          </cell>
          <cell r="M603">
            <v>0.19</v>
          </cell>
          <cell r="N603">
            <v>0.215</v>
          </cell>
          <cell r="O603">
            <v>0.28100000000000003</v>
          </cell>
          <cell r="P603">
            <v>0.33200000000000002</v>
          </cell>
          <cell r="Q603">
            <v>0.40400000000000003</v>
          </cell>
        </row>
        <row r="604">
          <cell r="B604">
            <v>28</v>
          </cell>
          <cell r="C604" t="str">
            <v>SGP(白)</v>
          </cell>
          <cell r="D604" t="str">
            <v>（冷却水）ねじ接合</v>
          </cell>
          <cell r="E604" t="str">
            <v>地中配管</v>
          </cell>
          <cell r="F604" t="str">
            <v>配管工</v>
          </cell>
          <cell r="G604">
            <v>6.2E-2</v>
          </cell>
          <cell r="H604">
            <v>7.0000000000000007E-2</v>
          </cell>
          <cell r="I604">
            <v>8.5999999999999993E-2</v>
          </cell>
          <cell r="J604">
            <v>0.106</v>
          </cell>
          <cell r="K604">
            <v>0.11600000000000001</v>
          </cell>
          <cell r="L604">
            <v>0.14599999999999999</v>
          </cell>
          <cell r="M604">
            <v>0.19</v>
          </cell>
          <cell r="N604">
            <v>0.215</v>
          </cell>
          <cell r="O604">
            <v>0.28100000000000003</v>
          </cell>
          <cell r="P604">
            <v>0.33200000000000002</v>
          </cell>
          <cell r="Q604">
            <v>0.40400000000000003</v>
          </cell>
        </row>
        <row r="605">
          <cell r="B605">
            <v>29</v>
          </cell>
          <cell r="C605" t="str">
            <v>SGP(白)</v>
          </cell>
          <cell r="D605" t="str">
            <v>（通気・消火・給湯・プロパン・冷却水・冷温水）溶接接合</v>
          </cell>
          <cell r="E605" t="str">
            <v>地中配管</v>
          </cell>
          <cell r="F605" t="str">
            <v>配管工</v>
          </cell>
          <cell r="G605">
            <v>0.189</v>
          </cell>
          <cell r="H605">
            <v>0.21299999999999999</v>
          </cell>
          <cell r="I605">
            <v>0.27200000000000002</v>
          </cell>
          <cell r="J605">
            <v>0.32100000000000001</v>
          </cell>
          <cell r="K605">
            <v>0.40300000000000002</v>
          </cell>
          <cell r="L605">
            <v>0.57299999999999995</v>
          </cell>
          <cell r="M605">
            <v>0.189</v>
          </cell>
          <cell r="N605">
            <v>0.21299999999999999</v>
          </cell>
          <cell r="O605">
            <v>0.27200000000000002</v>
          </cell>
          <cell r="P605">
            <v>0.32100000000000001</v>
          </cell>
          <cell r="Q605">
            <v>0.40300000000000002</v>
          </cell>
          <cell r="R605">
            <v>0.57299999999999995</v>
          </cell>
          <cell r="S605">
            <v>0.76800000000000002</v>
          </cell>
          <cell r="T605">
            <v>0.92700000000000005</v>
          </cell>
        </row>
        <row r="606">
          <cell r="B606">
            <v>32</v>
          </cell>
          <cell r="C606" t="str">
            <v>SGP(黒)</v>
          </cell>
          <cell r="D606" t="str">
            <v>（蒸気・油）ねじ接合</v>
          </cell>
          <cell r="E606" t="str">
            <v>地中配管</v>
          </cell>
          <cell r="F606" t="str">
            <v>配管工</v>
          </cell>
          <cell r="G606">
            <v>6.2E-2</v>
          </cell>
          <cell r="H606">
            <v>7.0000000000000007E-2</v>
          </cell>
          <cell r="I606">
            <v>8.5999999999999993E-2</v>
          </cell>
          <cell r="J606">
            <v>0.106</v>
          </cell>
          <cell r="K606">
            <v>0.11600000000000001</v>
          </cell>
          <cell r="L606">
            <v>0.14599999999999999</v>
          </cell>
          <cell r="M606">
            <v>0.19</v>
          </cell>
          <cell r="N606">
            <v>0.215</v>
          </cell>
          <cell r="O606">
            <v>0.28100000000000003</v>
          </cell>
          <cell r="P606">
            <v>0.33200000000000002</v>
          </cell>
          <cell r="Q606">
            <v>0.40400000000000003</v>
          </cell>
        </row>
        <row r="607">
          <cell r="B607">
            <v>33</v>
          </cell>
          <cell r="C607" t="str">
            <v>SGP(黒)</v>
          </cell>
          <cell r="D607" t="str">
            <v>（蒸気・油）溶接接合</v>
          </cell>
          <cell r="E607" t="str">
            <v>地中配管</v>
          </cell>
          <cell r="F607" t="str">
            <v>配管工</v>
          </cell>
          <cell r="G607">
            <v>7.8E-2</v>
          </cell>
          <cell r="H607">
            <v>8.5000000000000006E-2</v>
          </cell>
          <cell r="I607">
            <v>9.9000000000000005E-2</v>
          </cell>
          <cell r="J607">
            <v>0.11600000000000001</v>
          </cell>
          <cell r="K607">
            <v>0.125</v>
          </cell>
          <cell r="L607">
            <v>0.151</v>
          </cell>
          <cell r="M607">
            <v>0.189</v>
          </cell>
          <cell r="N607">
            <v>0.21299999999999999</v>
          </cell>
          <cell r="O607">
            <v>0.27200000000000002</v>
          </cell>
          <cell r="P607">
            <v>0.32100000000000001</v>
          </cell>
          <cell r="Q607">
            <v>0.40300000000000002</v>
          </cell>
          <cell r="R607">
            <v>0.57299999999999995</v>
          </cell>
          <cell r="S607">
            <v>0.76800000000000002</v>
          </cell>
          <cell r="T607">
            <v>0.92700000000000005</v>
          </cell>
        </row>
        <row r="608">
          <cell r="B608">
            <v>35</v>
          </cell>
          <cell r="C608" t="str">
            <v>SGP-TA(WSP032)</v>
          </cell>
          <cell r="D608" t="str">
            <v>ねじ接合</v>
          </cell>
          <cell r="E608" t="str">
            <v>地中配管</v>
          </cell>
          <cell r="F608" t="str">
            <v>配管工</v>
          </cell>
          <cell r="G608">
            <v>0.106</v>
          </cell>
          <cell r="H608">
            <v>0.11600000000000001</v>
          </cell>
          <cell r="I608">
            <v>0.14599999999999999</v>
          </cell>
          <cell r="J608">
            <v>0.106</v>
          </cell>
          <cell r="K608">
            <v>0.11600000000000001</v>
          </cell>
          <cell r="L608">
            <v>0.14599999999999999</v>
          </cell>
          <cell r="M608">
            <v>0.19</v>
          </cell>
          <cell r="N608">
            <v>0.215</v>
          </cell>
          <cell r="O608">
            <v>0.28100000000000003</v>
          </cell>
          <cell r="P608">
            <v>0.33200000000000002</v>
          </cell>
          <cell r="Q608">
            <v>0.40400000000000003</v>
          </cell>
        </row>
        <row r="609">
          <cell r="B609">
            <v>37</v>
          </cell>
          <cell r="C609" t="str">
            <v>HP</v>
          </cell>
          <cell r="D609" t="str">
            <v>（排水）</v>
          </cell>
          <cell r="E609" t="str">
            <v>地中配管</v>
          </cell>
          <cell r="F609" t="str">
            <v>配管工</v>
          </cell>
          <cell r="G609">
            <v>0.22</v>
          </cell>
          <cell r="H609">
            <v>0.25600000000000001</v>
          </cell>
          <cell r="I609">
            <v>0.30599999999999999</v>
          </cell>
          <cell r="J609">
            <v>0.4</v>
          </cell>
          <cell r="K609">
            <v>0.501</v>
          </cell>
          <cell r="L609">
            <v>0.6</v>
          </cell>
          <cell r="M609">
            <v>0.22</v>
          </cell>
          <cell r="N609">
            <v>0.25600000000000001</v>
          </cell>
          <cell r="O609">
            <v>0.22</v>
          </cell>
          <cell r="P609">
            <v>0.25600000000000001</v>
          </cell>
          <cell r="Q609">
            <v>0.30599999999999999</v>
          </cell>
          <cell r="R609">
            <v>0.4</v>
          </cell>
          <cell r="S609">
            <v>0.501</v>
          </cell>
          <cell r="T609">
            <v>0.6</v>
          </cell>
        </row>
        <row r="610">
          <cell r="B610">
            <v>38</v>
          </cell>
          <cell r="C610" t="str">
            <v>ARFA管</v>
          </cell>
          <cell r="D610" t="str">
            <v>ねじ接合</v>
          </cell>
          <cell r="E610" t="str">
            <v>地中配管</v>
          </cell>
          <cell r="F610" t="str">
            <v>配管工</v>
          </cell>
          <cell r="G610">
            <v>0.106</v>
          </cell>
          <cell r="H610">
            <v>0.11600000000000001</v>
          </cell>
          <cell r="I610">
            <v>0.14599999999999999</v>
          </cell>
          <cell r="J610">
            <v>0.106</v>
          </cell>
          <cell r="K610">
            <v>0.11600000000000001</v>
          </cell>
          <cell r="L610">
            <v>0.14599999999999999</v>
          </cell>
          <cell r="M610">
            <v>0.19</v>
          </cell>
          <cell r="N610">
            <v>0.215</v>
          </cell>
          <cell r="O610">
            <v>0.28100000000000003</v>
          </cell>
          <cell r="P610">
            <v>0.33200000000000002</v>
          </cell>
          <cell r="Q610">
            <v>0.40400000000000003</v>
          </cell>
        </row>
        <row r="613">
          <cell r="B613">
            <v>1</v>
          </cell>
          <cell r="C613" t="str">
            <v>SGP-PA</v>
          </cell>
          <cell r="D613" t="str">
            <v>（給水・冷却水）ねじ接合（管端防食継手）</v>
          </cell>
          <cell r="E613" t="str">
            <v>屋内一般配管</v>
          </cell>
          <cell r="F613" t="str">
            <v>はつり補修</v>
          </cell>
          <cell r="G613">
            <v>0.08</v>
          </cell>
          <cell r="H613">
            <v>0.08</v>
          </cell>
          <cell r="I613">
            <v>0.08</v>
          </cell>
          <cell r="J613">
            <v>0.08</v>
          </cell>
          <cell r="K613">
            <v>0.08</v>
          </cell>
          <cell r="L613">
            <v>0.08</v>
          </cell>
          <cell r="M613">
            <v>0.08</v>
          </cell>
          <cell r="N613">
            <v>0.08</v>
          </cell>
          <cell r="O613">
            <v>0.08</v>
          </cell>
          <cell r="P613">
            <v>0.08</v>
          </cell>
          <cell r="Q613">
            <v>0.08</v>
          </cell>
          <cell r="R613">
            <v>0.08</v>
          </cell>
          <cell r="S613">
            <v>0.08</v>
          </cell>
          <cell r="T613">
            <v>0.08</v>
          </cell>
        </row>
        <row r="614">
          <cell r="B614">
            <v>2</v>
          </cell>
          <cell r="C614" t="str">
            <v>SGP-PB</v>
          </cell>
          <cell r="D614" t="str">
            <v>（給水・冷却水）ねじ接合（管端防食継手）</v>
          </cell>
          <cell r="E614" t="str">
            <v>屋内一般配管</v>
          </cell>
          <cell r="F614" t="str">
            <v>はつり補修</v>
          </cell>
          <cell r="G614">
            <v>0.08</v>
          </cell>
          <cell r="H614">
            <v>0.08</v>
          </cell>
          <cell r="I614">
            <v>0.08</v>
          </cell>
          <cell r="J614">
            <v>0.08</v>
          </cell>
          <cell r="K614">
            <v>0.08</v>
          </cell>
          <cell r="L614">
            <v>0.08</v>
          </cell>
          <cell r="M614">
            <v>0.08</v>
          </cell>
          <cell r="N614">
            <v>0.08</v>
          </cell>
          <cell r="O614">
            <v>0.08</v>
          </cell>
          <cell r="P614">
            <v>0.08</v>
          </cell>
          <cell r="Q614">
            <v>0.08</v>
          </cell>
          <cell r="R614">
            <v>0.08</v>
          </cell>
          <cell r="S614">
            <v>0.08</v>
          </cell>
          <cell r="T614">
            <v>0.08</v>
          </cell>
        </row>
        <row r="615">
          <cell r="B615">
            <v>4</v>
          </cell>
          <cell r="C615" t="str">
            <v>SGP-FPA</v>
          </cell>
          <cell r="D615" t="str">
            <v>（給水・冷却水）フランジ接合</v>
          </cell>
          <cell r="E615" t="str">
            <v>屋内一般配管</v>
          </cell>
          <cell r="F615" t="str">
            <v>はつり補修</v>
          </cell>
          <cell r="G615">
            <v>0.08</v>
          </cell>
          <cell r="H615">
            <v>0.08</v>
          </cell>
          <cell r="I615">
            <v>0.08</v>
          </cell>
          <cell r="J615">
            <v>0.08</v>
          </cell>
          <cell r="K615">
            <v>0.08</v>
          </cell>
          <cell r="L615">
            <v>0.08</v>
          </cell>
          <cell r="M615">
            <v>0.08</v>
          </cell>
          <cell r="N615">
            <v>0.08</v>
          </cell>
          <cell r="O615">
            <v>0.08</v>
          </cell>
          <cell r="P615">
            <v>0.08</v>
          </cell>
          <cell r="Q615">
            <v>0.08</v>
          </cell>
          <cell r="R615">
            <v>0.08</v>
          </cell>
          <cell r="S615">
            <v>0.08</v>
          </cell>
          <cell r="T615">
            <v>0.08</v>
          </cell>
        </row>
        <row r="616">
          <cell r="B616">
            <v>5</v>
          </cell>
          <cell r="C616" t="str">
            <v>SGP-FPB</v>
          </cell>
          <cell r="D616" t="str">
            <v>（給水・冷却水）フランジ接合</v>
          </cell>
          <cell r="E616" t="str">
            <v>屋内一般配管</v>
          </cell>
          <cell r="F616" t="str">
            <v>はつり補修</v>
          </cell>
          <cell r="G616">
            <v>0.08</v>
          </cell>
          <cell r="H616">
            <v>0.08</v>
          </cell>
          <cell r="I616">
            <v>0.08</v>
          </cell>
          <cell r="J616">
            <v>0.08</v>
          </cell>
          <cell r="K616">
            <v>0.08</v>
          </cell>
          <cell r="L616">
            <v>0.08</v>
          </cell>
          <cell r="M616">
            <v>0.08</v>
          </cell>
          <cell r="N616">
            <v>0.08</v>
          </cell>
          <cell r="O616">
            <v>0.08</v>
          </cell>
          <cell r="P616">
            <v>0.08</v>
          </cell>
          <cell r="Q616">
            <v>0.08</v>
          </cell>
          <cell r="R616">
            <v>0.08</v>
          </cell>
          <cell r="S616">
            <v>0.08</v>
          </cell>
          <cell r="T616">
            <v>0.08</v>
          </cell>
        </row>
        <row r="617">
          <cell r="B617">
            <v>7</v>
          </cell>
          <cell r="C617" t="str">
            <v>SGP-VA</v>
          </cell>
          <cell r="D617" t="str">
            <v>（給水・冷却水）ねじ接合（管端防食継手）</v>
          </cell>
          <cell r="E617" t="str">
            <v>屋内一般配管</v>
          </cell>
          <cell r="F617" t="str">
            <v>はつり補修</v>
          </cell>
          <cell r="G617">
            <v>0.08</v>
          </cell>
          <cell r="H617">
            <v>0.08</v>
          </cell>
          <cell r="I617">
            <v>0.08</v>
          </cell>
          <cell r="J617">
            <v>0.08</v>
          </cell>
          <cell r="K617">
            <v>0.08</v>
          </cell>
          <cell r="L617">
            <v>0.08</v>
          </cell>
          <cell r="M617">
            <v>0.08</v>
          </cell>
          <cell r="N617">
            <v>0.08</v>
          </cell>
          <cell r="O617">
            <v>0.08</v>
          </cell>
          <cell r="P617">
            <v>0.08</v>
          </cell>
          <cell r="Q617">
            <v>0.08</v>
          </cell>
          <cell r="R617">
            <v>0.08</v>
          </cell>
          <cell r="S617">
            <v>0.08</v>
          </cell>
          <cell r="T617">
            <v>0.08</v>
          </cell>
        </row>
        <row r="618">
          <cell r="B618">
            <v>8</v>
          </cell>
          <cell r="C618" t="str">
            <v>SGP-VB</v>
          </cell>
          <cell r="D618" t="str">
            <v>（給水・冷却水）ねじ接合（管端防食継手）</v>
          </cell>
          <cell r="E618" t="str">
            <v>屋内一般配管</v>
          </cell>
          <cell r="F618" t="str">
            <v>はつり補修</v>
          </cell>
          <cell r="G618">
            <v>0.08</v>
          </cell>
          <cell r="H618">
            <v>0.08</v>
          </cell>
          <cell r="I618">
            <v>0.08</v>
          </cell>
          <cell r="J618">
            <v>0.08</v>
          </cell>
          <cell r="K618">
            <v>0.08</v>
          </cell>
          <cell r="L618">
            <v>0.08</v>
          </cell>
          <cell r="M618">
            <v>0.08</v>
          </cell>
          <cell r="N618">
            <v>0.08</v>
          </cell>
          <cell r="O618">
            <v>0.08</v>
          </cell>
          <cell r="P618">
            <v>0.08</v>
          </cell>
          <cell r="Q618">
            <v>0.08</v>
          </cell>
          <cell r="R618">
            <v>0.08</v>
          </cell>
          <cell r="S618">
            <v>0.08</v>
          </cell>
          <cell r="T618">
            <v>0.08</v>
          </cell>
        </row>
        <row r="619">
          <cell r="B619">
            <v>10</v>
          </cell>
          <cell r="C619" t="str">
            <v>SGP-FVA</v>
          </cell>
          <cell r="D619" t="str">
            <v>（給水・冷却水）フランジ接合</v>
          </cell>
          <cell r="E619" t="str">
            <v>屋内一般配管</v>
          </cell>
          <cell r="F619" t="str">
            <v>はつり補修</v>
          </cell>
          <cell r="G619">
            <v>0.08</v>
          </cell>
          <cell r="H619">
            <v>0.08</v>
          </cell>
          <cell r="I619">
            <v>0.08</v>
          </cell>
          <cell r="J619">
            <v>0.08</v>
          </cell>
          <cell r="K619">
            <v>0.08</v>
          </cell>
          <cell r="L619">
            <v>0.08</v>
          </cell>
          <cell r="M619">
            <v>0.08</v>
          </cell>
          <cell r="N619">
            <v>0.08</v>
          </cell>
          <cell r="O619">
            <v>0.08</v>
          </cell>
          <cell r="P619">
            <v>0.08</v>
          </cell>
          <cell r="Q619">
            <v>0.08</v>
          </cell>
          <cell r="R619">
            <v>0.08</v>
          </cell>
          <cell r="S619">
            <v>0.08</v>
          </cell>
          <cell r="T619">
            <v>0.08</v>
          </cell>
        </row>
        <row r="620">
          <cell r="B620">
            <v>11</v>
          </cell>
          <cell r="C620" t="str">
            <v>SGP-FVB</v>
          </cell>
          <cell r="D620" t="str">
            <v>（給水・冷却水）フランジ接合</v>
          </cell>
          <cell r="E620" t="str">
            <v>屋内一般配管</v>
          </cell>
          <cell r="F620" t="str">
            <v>はつり補修</v>
          </cell>
          <cell r="G620">
            <v>0.08</v>
          </cell>
          <cell r="H620">
            <v>0.08</v>
          </cell>
          <cell r="I620">
            <v>0.08</v>
          </cell>
          <cell r="J620">
            <v>0.08</v>
          </cell>
          <cell r="K620">
            <v>0.08</v>
          </cell>
          <cell r="L620">
            <v>0.08</v>
          </cell>
          <cell r="M620">
            <v>0.08</v>
          </cell>
          <cell r="N620">
            <v>0.08</v>
          </cell>
          <cell r="O620">
            <v>0.08</v>
          </cell>
          <cell r="P620">
            <v>0.08</v>
          </cell>
          <cell r="Q620">
            <v>0.08</v>
          </cell>
          <cell r="R620">
            <v>0.08</v>
          </cell>
          <cell r="S620">
            <v>0.08</v>
          </cell>
          <cell r="T620">
            <v>0.08</v>
          </cell>
        </row>
        <row r="621">
          <cell r="B621">
            <v>13</v>
          </cell>
          <cell r="C621" t="str">
            <v>SGP-HVA</v>
          </cell>
          <cell r="D621" t="str">
            <v>（給湯・冷温水）ねじ接合（管端防食継手）</v>
          </cell>
          <cell r="E621" t="str">
            <v>屋内一般配管</v>
          </cell>
          <cell r="F621" t="str">
            <v>はつり補修</v>
          </cell>
          <cell r="G621">
            <v>0.08</v>
          </cell>
          <cell r="H621">
            <v>0.08</v>
          </cell>
          <cell r="I621">
            <v>0.08</v>
          </cell>
          <cell r="J621">
            <v>0.08</v>
          </cell>
          <cell r="K621">
            <v>0.08</v>
          </cell>
          <cell r="L621">
            <v>0.08</v>
          </cell>
          <cell r="M621">
            <v>0.08</v>
          </cell>
          <cell r="N621">
            <v>0.08</v>
          </cell>
          <cell r="O621">
            <v>0.08</v>
          </cell>
          <cell r="P621">
            <v>0.08</v>
          </cell>
          <cell r="Q621">
            <v>0.08</v>
          </cell>
          <cell r="R621">
            <v>0.08</v>
          </cell>
          <cell r="S621">
            <v>0.08</v>
          </cell>
          <cell r="T621">
            <v>0.08</v>
          </cell>
        </row>
        <row r="622">
          <cell r="B622">
            <v>14</v>
          </cell>
          <cell r="C622" t="str">
            <v>SGP-VA</v>
          </cell>
          <cell r="D622" t="str">
            <v>（冷却水）ハウジング型継手</v>
          </cell>
          <cell r="E622" t="str">
            <v>屋内一般配管</v>
          </cell>
          <cell r="F622" t="str">
            <v>はつり補修</v>
          </cell>
          <cell r="G622">
            <v>0.08</v>
          </cell>
          <cell r="H622">
            <v>0.08</v>
          </cell>
          <cell r="I622">
            <v>0.08</v>
          </cell>
          <cell r="J622">
            <v>0.08</v>
          </cell>
          <cell r="K622">
            <v>0.08</v>
          </cell>
          <cell r="L622">
            <v>0.08</v>
          </cell>
          <cell r="M622">
            <v>0.08</v>
          </cell>
          <cell r="N622">
            <v>0.08</v>
          </cell>
          <cell r="O622">
            <v>0.08</v>
          </cell>
          <cell r="P622">
            <v>0.08</v>
          </cell>
          <cell r="Q622">
            <v>0.08</v>
          </cell>
          <cell r="R622">
            <v>0.08</v>
          </cell>
          <cell r="S622">
            <v>0.08</v>
          </cell>
          <cell r="T622">
            <v>0.08</v>
          </cell>
        </row>
        <row r="623">
          <cell r="B623">
            <v>19</v>
          </cell>
          <cell r="C623" t="str">
            <v>STPG</v>
          </cell>
          <cell r="D623" t="str">
            <v>（冷温水）ねじ接合</v>
          </cell>
          <cell r="E623" t="str">
            <v>屋内一般配管</v>
          </cell>
          <cell r="F623" t="str">
            <v>はつり補修</v>
          </cell>
          <cell r="G623">
            <v>0.08</v>
          </cell>
          <cell r="H623">
            <v>0.08</v>
          </cell>
          <cell r="I623">
            <v>0.08</v>
          </cell>
          <cell r="J623">
            <v>0.08</v>
          </cell>
          <cell r="K623">
            <v>0.08</v>
          </cell>
          <cell r="L623">
            <v>0.08</v>
          </cell>
          <cell r="M623">
            <v>0.08</v>
          </cell>
          <cell r="N623">
            <v>0.08</v>
          </cell>
          <cell r="O623">
            <v>0.08</v>
          </cell>
          <cell r="P623">
            <v>0.08</v>
          </cell>
          <cell r="Q623">
            <v>0.08</v>
          </cell>
          <cell r="R623">
            <v>0.08</v>
          </cell>
          <cell r="S623">
            <v>0.08</v>
          </cell>
          <cell r="T623">
            <v>0.08</v>
          </cell>
        </row>
        <row r="624">
          <cell r="B624">
            <v>20</v>
          </cell>
          <cell r="C624" t="str">
            <v>STPG</v>
          </cell>
          <cell r="D624" t="str">
            <v>（消火）ねじ接合</v>
          </cell>
          <cell r="E624" t="str">
            <v>屋内一般配管</v>
          </cell>
          <cell r="F624" t="str">
            <v>はつり補修</v>
          </cell>
          <cell r="G624">
            <v>0.08</v>
          </cell>
          <cell r="H624">
            <v>0.08</v>
          </cell>
          <cell r="I624">
            <v>0.08</v>
          </cell>
          <cell r="J624">
            <v>0.08</v>
          </cell>
          <cell r="K624">
            <v>0.08</v>
          </cell>
          <cell r="L624">
            <v>0.08</v>
          </cell>
          <cell r="M624">
            <v>0.08</v>
          </cell>
          <cell r="N624">
            <v>0.08</v>
          </cell>
          <cell r="O624">
            <v>0.08</v>
          </cell>
          <cell r="P624">
            <v>0.08</v>
          </cell>
          <cell r="Q624">
            <v>0.08</v>
          </cell>
          <cell r="R624">
            <v>0.08</v>
          </cell>
          <cell r="S624">
            <v>0.08</v>
          </cell>
          <cell r="T624">
            <v>0.08</v>
          </cell>
        </row>
        <row r="625">
          <cell r="B625">
            <v>21</v>
          </cell>
          <cell r="C625" t="str">
            <v>STPG</v>
          </cell>
          <cell r="D625" t="str">
            <v>（冷却水）ねじ接合</v>
          </cell>
          <cell r="E625" t="str">
            <v>屋内一般配管</v>
          </cell>
          <cell r="F625" t="str">
            <v>はつり補修</v>
          </cell>
          <cell r="G625">
            <v>0.08</v>
          </cell>
          <cell r="H625">
            <v>0.08</v>
          </cell>
          <cell r="I625">
            <v>0.08</v>
          </cell>
          <cell r="J625">
            <v>0.08</v>
          </cell>
          <cell r="K625">
            <v>0.08</v>
          </cell>
          <cell r="L625">
            <v>0.08</v>
          </cell>
          <cell r="M625">
            <v>0.08</v>
          </cell>
          <cell r="N625">
            <v>0.08</v>
          </cell>
          <cell r="O625">
            <v>0.08</v>
          </cell>
          <cell r="P625">
            <v>0.08</v>
          </cell>
          <cell r="Q625">
            <v>0.08</v>
          </cell>
          <cell r="R625">
            <v>0.08</v>
          </cell>
          <cell r="S625">
            <v>0.08</v>
          </cell>
          <cell r="T625">
            <v>0.08</v>
          </cell>
        </row>
        <row r="626">
          <cell r="B626">
            <v>22</v>
          </cell>
          <cell r="C626" t="str">
            <v>STPG(黒)</v>
          </cell>
          <cell r="D626" t="str">
            <v>（低圧蒸気用）ねじ接合</v>
          </cell>
          <cell r="E626" t="str">
            <v>屋内一般配管</v>
          </cell>
          <cell r="F626" t="str">
            <v>はつり補修</v>
          </cell>
          <cell r="G626">
            <v>0.08</v>
          </cell>
          <cell r="H626">
            <v>0.08</v>
          </cell>
          <cell r="I626">
            <v>0.08</v>
          </cell>
          <cell r="J626">
            <v>0.08</v>
          </cell>
          <cell r="K626">
            <v>0.08</v>
          </cell>
          <cell r="L626">
            <v>0.08</v>
          </cell>
          <cell r="M626">
            <v>0.08</v>
          </cell>
          <cell r="N626">
            <v>0.08</v>
          </cell>
          <cell r="O626">
            <v>0.08</v>
          </cell>
          <cell r="P626">
            <v>0.08</v>
          </cell>
          <cell r="Q626">
            <v>0.08</v>
          </cell>
          <cell r="R626">
            <v>0.08</v>
          </cell>
          <cell r="S626">
            <v>0.08</v>
          </cell>
          <cell r="T626">
            <v>0.08</v>
          </cell>
        </row>
        <row r="627">
          <cell r="B627">
            <v>23</v>
          </cell>
          <cell r="C627" t="str">
            <v>STPG</v>
          </cell>
          <cell r="D627" t="str">
            <v>（消火・冷却水・冷温水）溶接接合</v>
          </cell>
          <cell r="E627" t="str">
            <v>屋内一般配管</v>
          </cell>
          <cell r="F627" t="str">
            <v>はつり補修</v>
          </cell>
          <cell r="G627">
            <v>0.08</v>
          </cell>
          <cell r="H627">
            <v>0.08</v>
          </cell>
          <cell r="I627">
            <v>0.08</v>
          </cell>
          <cell r="J627">
            <v>0.08</v>
          </cell>
          <cell r="K627">
            <v>0.08</v>
          </cell>
          <cell r="L627">
            <v>0.08</v>
          </cell>
          <cell r="M627">
            <v>0.08</v>
          </cell>
          <cell r="N627">
            <v>0.08</v>
          </cell>
          <cell r="O627">
            <v>0.08</v>
          </cell>
          <cell r="P627">
            <v>0.08</v>
          </cell>
          <cell r="Q627">
            <v>0.08</v>
          </cell>
          <cell r="R627">
            <v>0.08</v>
          </cell>
          <cell r="S627">
            <v>0.08</v>
          </cell>
          <cell r="T627">
            <v>0.08</v>
          </cell>
        </row>
        <row r="628">
          <cell r="B628">
            <v>24</v>
          </cell>
          <cell r="C628" t="str">
            <v>STPG(黒)</v>
          </cell>
          <cell r="D628" t="str">
            <v>（蒸気給気管、蒸気還気用）溶接接合</v>
          </cell>
          <cell r="E628" t="str">
            <v>屋内一般配管</v>
          </cell>
          <cell r="F628" t="str">
            <v>はつり補修</v>
          </cell>
          <cell r="G628">
            <v>0.08</v>
          </cell>
          <cell r="H628">
            <v>0.08</v>
          </cell>
          <cell r="I628">
            <v>0.08</v>
          </cell>
          <cell r="J628">
            <v>0.08</v>
          </cell>
          <cell r="K628">
            <v>0.08</v>
          </cell>
          <cell r="L628">
            <v>0.08</v>
          </cell>
          <cell r="M628">
            <v>0.08</v>
          </cell>
          <cell r="N628">
            <v>0.08</v>
          </cell>
          <cell r="O628">
            <v>0.08</v>
          </cell>
          <cell r="P628">
            <v>0.08</v>
          </cell>
          <cell r="Q628">
            <v>0.08</v>
          </cell>
          <cell r="R628">
            <v>0.08</v>
          </cell>
          <cell r="S628">
            <v>0.08</v>
          </cell>
          <cell r="T628">
            <v>0.08</v>
          </cell>
        </row>
        <row r="629">
          <cell r="B629">
            <v>25</v>
          </cell>
          <cell r="C629" t="str">
            <v>SGP(白)</v>
          </cell>
          <cell r="D629" t="str">
            <v>（排水）ねじ接合</v>
          </cell>
          <cell r="E629" t="str">
            <v>屋内一般配管</v>
          </cell>
          <cell r="F629" t="str">
            <v>はつり補修</v>
          </cell>
          <cell r="G629">
            <v>0.08</v>
          </cell>
          <cell r="H629">
            <v>0.08</v>
          </cell>
          <cell r="I629">
            <v>0.08</v>
          </cell>
          <cell r="J629">
            <v>0.08</v>
          </cell>
          <cell r="K629">
            <v>0.08</v>
          </cell>
          <cell r="L629">
            <v>0.08</v>
          </cell>
          <cell r="M629">
            <v>0.08</v>
          </cell>
          <cell r="N629">
            <v>0.08</v>
          </cell>
          <cell r="O629">
            <v>0.08</v>
          </cell>
          <cell r="P629">
            <v>0.08</v>
          </cell>
          <cell r="Q629">
            <v>0.08</v>
          </cell>
          <cell r="R629">
            <v>0.08</v>
          </cell>
          <cell r="S629">
            <v>0.08</v>
          </cell>
          <cell r="T629">
            <v>0.08</v>
          </cell>
        </row>
        <row r="630">
          <cell r="B630">
            <v>26</v>
          </cell>
          <cell r="C630" t="str">
            <v>SGP(白)</v>
          </cell>
          <cell r="D630" t="str">
            <v>（冷温水）ねじ接合</v>
          </cell>
          <cell r="E630" t="str">
            <v>屋内一般配管</v>
          </cell>
          <cell r="F630" t="str">
            <v>はつり補修</v>
          </cell>
          <cell r="G630">
            <v>0.08</v>
          </cell>
          <cell r="H630">
            <v>0.08</v>
          </cell>
          <cell r="I630">
            <v>0.08</v>
          </cell>
          <cell r="J630">
            <v>0.08</v>
          </cell>
          <cell r="K630">
            <v>0.08</v>
          </cell>
          <cell r="L630">
            <v>0.08</v>
          </cell>
          <cell r="M630">
            <v>0.08</v>
          </cell>
          <cell r="N630">
            <v>0.08</v>
          </cell>
          <cell r="O630">
            <v>0.08</v>
          </cell>
          <cell r="P630">
            <v>0.08</v>
          </cell>
          <cell r="Q630">
            <v>0.08</v>
          </cell>
          <cell r="R630">
            <v>0.08</v>
          </cell>
          <cell r="S630">
            <v>0.08</v>
          </cell>
          <cell r="T630">
            <v>0.08</v>
          </cell>
        </row>
        <row r="631">
          <cell r="B631">
            <v>27</v>
          </cell>
          <cell r="C631" t="str">
            <v>SGP(白)</v>
          </cell>
          <cell r="D631" t="str">
            <v>（通気・消火・給湯・プロパン）ねじ接合</v>
          </cell>
          <cell r="E631" t="str">
            <v>屋内一般配管</v>
          </cell>
          <cell r="F631" t="str">
            <v>はつり補修</v>
          </cell>
          <cell r="G631">
            <v>0.08</v>
          </cell>
          <cell r="H631">
            <v>0.08</v>
          </cell>
          <cell r="I631">
            <v>0.08</v>
          </cell>
          <cell r="J631">
            <v>0.08</v>
          </cell>
          <cell r="K631">
            <v>0.08</v>
          </cell>
          <cell r="L631">
            <v>0.08</v>
          </cell>
          <cell r="M631">
            <v>0.08</v>
          </cell>
          <cell r="N631">
            <v>0.08</v>
          </cell>
          <cell r="O631">
            <v>0.08</v>
          </cell>
          <cell r="P631">
            <v>0.08</v>
          </cell>
          <cell r="Q631">
            <v>0.08</v>
          </cell>
          <cell r="R631">
            <v>0.08</v>
          </cell>
          <cell r="S631">
            <v>0.08</v>
          </cell>
          <cell r="T631">
            <v>0.08</v>
          </cell>
        </row>
        <row r="632">
          <cell r="B632">
            <v>28</v>
          </cell>
          <cell r="C632" t="str">
            <v>SGP(白)</v>
          </cell>
          <cell r="D632" t="str">
            <v>（冷却水）ねじ接合</v>
          </cell>
          <cell r="E632" t="str">
            <v>屋内一般配管</v>
          </cell>
          <cell r="F632" t="str">
            <v>はつり補修</v>
          </cell>
          <cell r="G632">
            <v>0.08</v>
          </cell>
          <cell r="H632">
            <v>0.08</v>
          </cell>
          <cell r="I632">
            <v>0.08</v>
          </cell>
          <cell r="J632">
            <v>0.08</v>
          </cell>
          <cell r="K632">
            <v>0.08</v>
          </cell>
          <cell r="L632">
            <v>0.08</v>
          </cell>
          <cell r="M632">
            <v>0.08</v>
          </cell>
          <cell r="N632">
            <v>0.08</v>
          </cell>
          <cell r="O632">
            <v>0.08</v>
          </cell>
          <cell r="P632">
            <v>0.08</v>
          </cell>
          <cell r="Q632">
            <v>0.08</v>
          </cell>
          <cell r="R632">
            <v>0.08</v>
          </cell>
          <cell r="S632">
            <v>0.08</v>
          </cell>
          <cell r="T632">
            <v>0.08</v>
          </cell>
        </row>
        <row r="633">
          <cell r="B633">
            <v>29</v>
          </cell>
          <cell r="C633" t="str">
            <v>SGP(白)</v>
          </cell>
          <cell r="D633" t="str">
            <v>（通気・消火・給湯・プロパン・冷却水・冷温水）溶接接合</v>
          </cell>
          <cell r="E633" t="str">
            <v>屋内一般配管</v>
          </cell>
          <cell r="F633" t="str">
            <v>はつり補修</v>
          </cell>
          <cell r="G633">
            <v>0.08</v>
          </cell>
          <cell r="H633">
            <v>0.08</v>
          </cell>
          <cell r="I633">
            <v>0.08</v>
          </cell>
          <cell r="J633">
            <v>0.08</v>
          </cell>
          <cell r="K633">
            <v>0.08</v>
          </cell>
          <cell r="L633">
            <v>0.08</v>
          </cell>
          <cell r="M633">
            <v>0.08</v>
          </cell>
          <cell r="N633">
            <v>0.08</v>
          </cell>
          <cell r="O633">
            <v>0.08</v>
          </cell>
          <cell r="P633">
            <v>0.08</v>
          </cell>
          <cell r="Q633">
            <v>0.08</v>
          </cell>
          <cell r="R633">
            <v>0.08</v>
          </cell>
          <cell r="S633">
            <v>0.08</v>
          </cell>
          <cell r="T633">
            <v>0.08</v>
          </cell>
        </row>
        <row r="634">
          <cell r="B634">
            <v>30</v>
          </cell>
          <cell r="C634" t="str">
            <v>SGP(白)</v>
          </cell>
          <cell r="D634" t="str">
            <v>（冷却水）ハウジング型管継手</v>
          </cell>
          <cell r="E634" t="str">
            <v>屋内一般配管</v>
          </cell>
          <cell r="F634" t="str">
            <v>はつり補修</v>
          </cell>
          <cell r="G634">
            <v>0.08</v>
          </cell>
          <cell r="H634">
            <v>0.08</v>
          </cell>
          <cell r="I634">
            <v>0.08</v>
          </cell>
          <cell r="J634">
            <v>0.08</v>
          </cell>
          <cell r="K634">
            <v>0.08</v>
          </cell>
          <cell r="L634">
            <v>0.08</v>
          </cell>
          <cell r="M634">
            <v>0.08</v>
          </cell>
          <cell r="N634">
            <v>0.08</v>
          </cell>
          <cell r="O634">
            <v>0.08</v>
          </cell>
          <cell r="P634">
            <v>0.08</v>
          </cell>
          <cell r="Q634">
            <v>0.08</v>
          </cell>
          <cell r="R634">
            <v>0.08</v>
          </cell>
          <cell r="S634">
            <v>0.08</v>
          </cell>
          <cell r="T634">
            <v>0.08</v>
          </cell>
        </row>
        <row r="635">
          <cell r="B635">
            <v>31</v>
          </cell>
          <cell r="C635" t="str">
            <v>SGP(白)</v>
          </cell>
          <cell r="D635" t="str">
            <v>（冷温水・消火）ハウジング型管継手</v>
          </cell>
          <cell r="E635" t="str">
            <v>屋内一般配管</v>
          </cell>
          <cell r="F635" t="str">
            <v>はつり補修</v>
          </cell>
          <cell r="G635">
            <v>0.08</v>
          </cell>
          <cell r="H635">
            <v>0.08</v>
          </cell>
          <cell r="I635">
            <v>0.08</v>
          </cell>
          <cell r="J635">
            <v>0.08</v>
          </cell>
          <cell r="K635">
            <v>0.08</v>
          </cell>
          <cell r="L635">
            <v>0.08</v>
          </cell>
          <cell r="M635">
            <v>0.08</v>
          </cell>
          <cell r="N635">
            <v>0.08</v>
          </cell>
          <cell r="O635">
            <v>0.08</v>
          </cell>
          <cell r="P635">
            <v>0.08</v>
          </cell>
          <cell r="Q635">
            <v>0.08</v>
          </cell>
          <cell r="R635">
            <v>0.08</v>
          </cell>
          <cell r="S635">
            <v>0.08</v>
          </cell>
          <cell r="T635">
            <v>0.08</v>
          </cell>
        </row>
        <row r="636">
          <cell r="B636">
            <v>32</v>
          </cell>
          <cell r="C636" t="str">
            <v>SGP(黒)</v>
          </cell>
          <cell r="D636" t="str">
            <v>（蒸気・油）ねじ接合</v>
          </cell>
          <cell r="E636" t="str">
            <v>屋内一般配管</v>
          </cell>
          <cell r="F636" t="str">
            <v>はつり補修</v>
          </cell>
          <cell r="G636">
            <v>0.08</v>
          </cell>
          <cell r="H636">
            <v>0.08</v>
          </cell>
          <cell r="I636">
            <v>0.08</v>
          </cell>
          <cell r="J636">
            <v>0.08</v>
          </cell>
          <cell r="K636">
            <v>0.08</v>
          </cell>
          <cell r="L636">
            <v>0.08</v>
          </cell>
          <cell r="M636">
            <v>0.08</v>
          </cell>
          <cell r="N636">
            <v>0.08</v>
          </cell>
          <cell r="O636">
            <v>0.08</v>
          </cell>
          <cell r="P636">
            <v>0.08</v>
          </cell>
          <cell r="Q636">
            <v>0.08</v>
          </cell>
          <cell r="R636">
            <v>0.08</v>
          </cell>
          <cell r="S636">
            <v>0.08</v>
          </cell>
          <cell r="T636">
            <v>0.08</v>
          </cell>
        </row>
        <row r="637">
          <cell r="B637">
            <v>33</v>
          </cell>
          <cell r="C637" t="str">
            <v>SGP(黒)</v>
          </cell>
          <cell r="D637" t="str">
            <v>（蒸気・油）溶接接合</v>
          </cell>
          <cell r="E637" t="str">
            <v>屋内一般配管</v>
          </cell>
          <cell r="F637" t="str">
            <v>はつり補修</v>
          </cell>
          <cell r="G637">
            <v>0.08</v>
          </cell>
          <cell r="H637">
            <v>0.08</v>
          </cell>
          <cell r="I637">
            <v>0.08</v>
          </cell>
          <cell r="J637">
            <v>0.08</v>
          </cell>
          <cell r="K637">
            <v>0.08</v>
          </cell>
          <cell r="L637">
            <v>0.08</v>
          </cell>
          <cell r="M637">
            <v>0.08</v>
          </cell>
          <cell r="N637">
            <v>0.08</v>
          </cell>
          <cell r="O637">
            <v>0.08</v>
          </cell>
          <cell r="P637">
            <v>0.08</v>
          </cell>
          <cell r="Q637">
            <v>0.08</v>
          </cell>
          <cell r="R637">
            <v>0.08</v>
          </cell>
          <cell r="S637">
            <v>0.08</v>
          </cell>
          <cell r="T637">
            <v>0.08</v>
          </cell>
        </row>
        <row r="638">
          <cell r="B638">
            <v>34</v>
          </cell>
          <cell r="C638" t="str">
            <v>D-VA(WSP042)</v>
          </cell>
          <cell r="D638" t="str">
            <v>MD継手</v>
          </cell>
          <cell r="E638" t="str">
            <v>屋内一般配管</v>
          </cell>
          <cell r="F638" t="str">
            <v>はつり補修</v>
          </cell>
          <cell r="G638">
            <v>0.08</v>
          </cell>
          <cell r="H638">
            <v>0.08</v>
          </cell>
          <cell r="I638">
            <v>0.08</v>
          </cell>
          <cell r="J638">
            <v>0.08</v>
          </cell>
          <cell r="K638">
            <v>0.08</v>
          </cell>
          <cell r="L638">
            <v>0.08</v>
          </cell>
          <cell r="M638">
            <v>0.08</v>
          </cell>
          <cell r="N638">
            <v>0.08</v>
          </cell>
          <cell r="O638">
            <v>0.08</v>
          </cell>
          <cell r="P638">
            <v>0.08</v>
          </cell>
          <cell r="Q638">
            <v>0.08</v>
          </cell>
          <cell r="R638">
            <v>0.08</v>
          </cell>
          <cell r="S638">
            <v>0.08</v>
          </cell>
          <cell r="T638">
            <v>0.08</v>
          </cell>
        </row>
        <row r="639">
          <cell r="B639">
            <v>35</v>
          </cell>
          <cell r="C639" t="str">
            <v>SGP-TA(WSP032)</v>
          </cell>
          <cell r="D639" t="str">
            <v>ねじ接合</v>
          </cell>
          <cell r="E639" t="str">
            <v>屋内一般配管</v>
          </cell>
          <cell r="F639" t="str">
            <v>はつり補修</v>
          </cell>
          <cell r="G639">
            <v>0.08</v>
          </cell>
          <cell r="H639">
            <v>0.08</v>
          </cell>
          <cell r="I639">
            <v>0.08</v>
          </cell>
          <cell r="J639">
            <v>0.08</v>
          </cell>
          <cell r="K639">
            <v>0.08</v>
          </cell>
          <cell r="L639">
            <v>0.08</v>
          </cell>
          <cell r="M639">
            <v>0.08</v>
          </cell>
          <cell r="N639">
            <v>0.08</v>
          </cell>
          <cell r="O639">
            <v>0.08</v>
          </cell>
          <cell r="P639">
            <v>0.08</v>
          </cell>
          <cell r="Q639">
            <v>0.08</v>
          </cell>
          <cell r="R639">
            <v>0.08</v>
          </cell>
          <cell r="S639">
            <v>0.08</v>
          </cell>
          <cell r="T639">
            <v>0.08</v>
          </cell>
        </row>
        <row r="640">
          <cell r="B640">
            <v>36</v>
          </cell>
          <cell r="C640" t="str">
            <v>SGP-TA(WSP032)</v>
          </cell>
          <cell r="D640" t="str">
            <v>MD継手</v>
          </cell>
          <cell r="E640" t="str">
            <v>屋内一般配管</v>
          </cell>
          <cell r="F640" t="str">
            <v>はつり補修</v>
          </cell>
          <cell r="G640">
            <v>0.08</v>
          </cell>
          <cell r="H640">
            <v>0.08</v>
          </cell>
          <cell r="I640">
            <v>0.08</v>
          </cell>
          <cell r="J640">
            <v>0.08</v>
          </cell>
          <cell r="K640">
            <v>0.08</v>
          </cell>
          <cell r="L640">
            <v>0.08</v>
          </cell>
          <cell r="M640">
            <v>0.08</v>
          </cell>
          <cell r="N640">
            <v>0.08</v>
          </cell>
          <cell r="O640">
            <v>0.08</v>
          </cell>
          <cell r="P640">
            <v>0.08</v>
          </cell>
          <cell r="Q640">
            <v>0.08</v>
          </cell>
          <cell r="R640">
            <v>0.08</v>
          </cell>
          <cell r="S640">
            <v>0.08</v>
          </cell>
          <cell r="T640">
            <v>0.08</v>
          </cell>
        </row>
        <row r="641">
          <cell r="B641">
            <v>38</v>
          </cell>
          <cell r="C641" t="str">
            <v>ARFA管</v>
          </cell>
          <cell r="D641" t="str">
            <v>ねじ接合</v>
          </cell>
          <cell r="E641" t="str">
            <v>屋内一般配管</v>
          </cell>
          <cell r="F641" t="str">
            <v>はつり補修</v>
          </cell>
          <cell r="G641">
            <v>0.08</v>
          </cell>
          <cell r="H641">
            <v>0.08</v>
          </cell>
          <cell r="I641">
            <v>0.08</v>
          </cell>
          <cell r="J641">
            <v>0.08</v>
          </cell>
          <cell r="K641">
            <v>0.08</v>
          </cell>
          <cell r="L641">
            <v>0.08</v>
          </cell>
          <cell r="M641">
            <v>0.08</v>
          </cell>
          <cell r="N641">
            <v>0.08</v>
          </cell>
          <cell r="O641">
            <v>0.08</v>
          </cell>
          <cell r="P641">
            <v>0.08</v>
          </cell>
          <cell r="Q641">
            <v>0.08</v>
          </cell>
          <cell r="R641">
            <v>0.08</v>
          </cell>
          <cell r="S641">
            <v>0.08</v>
          </cell>
          <cell r="T641">
            <v>0.08</v>
          </cell>
        </row>
        <row r="642">
          <cell r="B642">
            <v>39</v>
          </cell>
          <cell r="C642" t="str">
            <v>ARFA管</v>
          </cell>
          <cell r="D642" t="str">
            <v>MD継手</v>
          </cell>
          <cell r="E642" t="str">
            <v>屋内一般配管</v>
          </cell>
          <cell r="F642" t="str">
            <v>はつり補修</v>
          </cell>
          <cell r="G642">
            <v>0.08</v>
          </cell>
          <cell r="H642">
            <v>0.08</v>
          </cell>
          <cell r="I642">
            <v>0.08</v>
          </cell>
          <cell r="J642">
            <v>0.08</v>
          </cell>
          <cell r="K642">
            <v>0.08</v>
          </cell>
          <cell r="L642">
            <v>0.08</v>
          </cell>
          <cell r="M642">
            <v>0.08</v>
          </cell>
          <cell r="N642">
            <v>0.08</v>
          </cell>
          <cell r="O642">
            <v>0.08</v>
          </cell>
          <cell r="P642">
            <v>0.08</v>
          </cell>
          <cell r="Q642">
            <v>0.08</v>
          </cell>
          <cell r="R642">
            <v>0.08</v>
          </cell>
          <cell r="S642">
            <v>0.08</v>
          </cell>
          <cell r="T642">
            <v>0.08</v>
          </cell>
        </row>
        <row r="643">
          <cell r="B643">
            <v>40</v>
          </cell>
          <cell r="C643" t="str">
            <v>CUP</v>
          </cell>
          <cell r="D643" t="str">
            <v>（給湯・給水）</v>
          </cell>
          <cell r="E643" t="str">
            <v>屋内一般配管</v>
          </cell>
          <cell r="F643" t="str">
            <v>はつり補修</v>
          </cell>
          <cell r="G643">
            <v>0.08</v>
          </cell>
          <cell r="H643">
            <v>0.08</v>
          </cell>
          <cell r="I643">
            <v>0.08</v>
          </cell>
          <cell r="J643">
            <v>0.08</v>
          </cell>
          <cell r="K643">
            <v>0.08</v>
          </cell>
          <cell r="L643">
            <v>0.08</v>
          </cell>
          <cell r="M643">
            <v>0.08</v>
          </cell>
          <cell r="N643">
            <v>0.08</v>
          </cell>
          <cell r="O643">
            <v>0.08</v>
          </cell>
          <cell r="P643">
            <v>0.08</v>
          </cell>
          <cell r="Q643">
            <v>0.08</v>
          </cell>
          <cell r="R643">
            <v>0.08</v>
          </cell>
          <cell r="S643">
            <v>0.08</v>
          </cell>
          <cell r="T643">
            <v>0.08</v>
          </cell>
        </row>
        <row r="646">
          <cell r="B646">
            <v>1</v>
          </cell>
          <cell r="C646" t="str">
            <v>SGP-PA</v>
          </cell>
          <cell r="D646" t="str">
            <v>（給水・冷却水）ねじ接合（管端防食継手）</v>
          </cell>
          <cell r="E646" t="str">
            <v>機械室・便所配管</v>
          </cell>
          <cell r="F646" t="str">
            <v>はつり補修</v>
          </cell>
          <cell r="G646">
            <v>0.08</v>
          </cell>
          <cell r="H646">
            <v>0.08</v>
          </cell>
          <cell r="I646">
            <v>0.08</v>
          </cell>
          <cell r="J646">
            <v>0.08</v>
          </cell>
          <cell r="K646">
            <v>0.08</v>
          </cell>
          <cell r="L646">
            <v>0.08</v>
          </cell>
          <cell r="M646">
            <v>0.08</v>
          </cell>
          <cell r="N646">
            <v>0.08</v>
          </cell>
          <cell r="O646">
            <v>0.08</v>
          </cell>
          <cell r="P646">
            <v>0.08</v>
          </cell>
          <cell r="Q646">
            <v>0.08</v>
          </cell>
          <cell r="R646">
            <v>0.08</v>
          </cell>
          <cell r="S646">
            <v>0.08</v>
          </cell>
          <cell r="T646">
            <v>0.08</v>
          </cell>
        </row>
        <row r="647">
          <cell r="B647">
            <v>2</v>
          </cell>
          <cell r="C647" t="str">
            <v>SGP-PB</v>
          </cell>
          <cell r="D647" t="str">
            <v>（給水・冷却水）ねじ接合（管端防食継手）</v>
          </cell>
          <cell r="E647" t="str">
            <v>機械室・便所配管</v>
          </cell>
          <cell r="F647" t="str">
            <v>はつり補修</v>
          </cell>
          <cell r="G647">
            <v>0.08</v>
          </cell>
          <cell r="H647">
            <v>0.08</v>
          </cell>
          <cell r="I647">
            <v>0.08</v>
          </cell>
          <cell r="J647">
            <v>0.08</v>
          </cell>
          <cell r="K647">
            <v>0.08</v>
          </cell>
          <cell r="L647">
            <v>0.08</v>
          </cell>
          <cell r="M647">
            <v>0.08</v>
          </cell>
          <cell r="N647">
            <v>0.08</v>
          </cell>
          <cell r="O647">
            <v>0.08</v>
          </cell>
          <cell r="P647">
            <v>0.08</v>
          </cell>
          <cell r="Q647">
            <v>0.08</v>
          </cell>
          <cell r="R647">
            <v>0.08</v>
          </cell>
          <cell r="S647">
            <v>0.08</v>
          </cell>
          <cell r="T647">
            <v>0.08</v>
          </cell>
        </row>
        <row r="648">
          <cell r="B648">
            <v>4</v>
          </cell>
          <cell r="C648" t="str">
            <v>SGP-FPA</v>
          </cell>
          <cell r="D648" t="str">
            <v>（給水・冷却水）フランジ接合</v>
          </cell>
          <cell r="E648" t="str">
            <v>機械室・便所配管</v>
          </cell>
          <cell r="F648" t="str">
            <v>はつり補修</v>
          </cell>
          <cell r="G648">
            <v>0.08</v>
          </cell>
          <cell r="H648">
            <v>0.08</v>
          </cell>
          <cell r="I648">
            <v>0.08</v>
          </cell>
          <cell r="J648">
            <v>0.08</v>
          </cell>
          <cell r="K648">
            <v>0.08</v>
          </cell>
          <cell r="L648">
            <v>0.08</v>
          </cell>
          <cell r="M648">
            <v>0.08</v>
          </cell>
          <cell r="N648">
            <v>0.08</v>
          </cell>
          <cell r="O648">
            <v>0.08</v>
          </cell>
          <cell r="P648">
            <v>0.08</v>
          </cell>
          <cell r="Q648">
            <v>0.08</v>
          </cell>
          <cell r="R648">
            <v>0.08</v>
          </cell>
          <cell r="S648">
            <v>0.08</v>
          </cell>
          <cell r="T648">
            <v>0.08</v>
          </cell>
        </row>
        <row r="649">
          <cell r="B649">
            <v>5</v>
          </cell>
          <cell r="C649" t="str">
            <v>SGP-FPB</v>
          </cell>
          <cell r="D649" t="str">
            <v>（給水・冷却水）フランジ接合</v>
          </cell>
          <cell r="E649" t="str">
            <v>機械室・便所配管</v>
          </cell>
          <cell r="F649" t="str">
            <v>はつり補修</v>
          </cell>
          <cell r="G649">
            <v>0.08</v>
          </cell>
          <cell r="H649">
            <v>0.08</v>
          </cell>
          <cell r="I649">
            <v>0.08</v>
          </cell>
          <cell r="J649">
            <v>0.08</v>
          </cell>
          <cell r="K649">
            <v>0.08</v>
          </cell>
          <cell r="L649">
            <v>0.08</v>
          </cell>
          <cell r="M649">
            <v>0.08</v>
          </cell>
          <cell r="N649">
            <v>0.08</v>
          </cell>
          <cell r="O649">
            <v>0.08</v>
          </cell>
          <cell r="P649">
            <v>0.08</v>
          </cell>
          <cell r="Q649">
            <v>0.08</v>
          </cell>
          <cell r="R649">
            <v>0.08</v>
          </cell>
          <cell r="S649">
            <v>0.08</v>
          </cell>
          <cell r="T649">
            <v>0.08</v>
          </cell>
        </row>
        <row r="650">
          <cell r="B650">
            <v>7</v>
          </cell>
          <cell r="C650" t="str">
            <v>SGP-VA</v>
          </cell>
          <cell r="D650" t="str">
            <v>（給水・冷却水）ねじ接合（管端防食継手）</v>
          </cell>
          <cell r="E650" t="str">
            <v>機械室・便所配管</v>
          </cell>
          <cell r="F650" t="str">
            <v>はつり補修</v>
          </cell>
          <cell r="G650">
            <v>0.08</v>
          </cell>
          <cell r="H650">
            <v>0.08</v>
          </cell>
          <cell r="I650">
            <v>0.08</v>
          </cell>
          <cell r="J650">
            <v>0.08</v>
          </cell>
          <cell r="K650">
            <v>0.08</v>
          </cell>
          <cell r="L650">
            <v>0.08</v>
          </cell>
          <cell r="M650">
            <v>0.08</v>
          </cell>
          <cell r="N650">
            <v>0.08</v>
          </cell>
          <cell r="O650">
            <v>0.08</v>
          </cell>
          <cell r="P650">
            <v>0.08</v>
          </cell>
          <cell r="Q650">
            <v>0.08</v>
          </cell>
          <cell r="R650">
            <v>0.08</v>
          </cell>
          <cell r="S650">
            <v>0.08</v>
          </cell>
          <cell r="T650">
            <v>0.08</v>
          </cell>
        </row>
        <row r="651">
          <cell r="B651">
            <v>8</v>
          </cell>
          <cell r="C651" t="str">
            <v>SGP-VB</v>
          </cell>
          <cell r="D651" t="str">
            <v>（給水・冷却水）ねじ接合（管端防食継手）</v>
          </cell>
          <cell r="E651" t="str">
            <v>機械室・便所配管</v>
          </cell>
          <cell r="F651" t="str">
            <v>はつり補修</v>
          </cell>
          <cell r="G651">
            <v>0.08</v>
          </cell>
          <cell r="H651">
            <v>0.08</v>
          </cell>
          <cell r="I651">
            <v>0.08</v>
          </cell>
          <cell r="J651">
            <v>0.08</v>
          </cell>
          <cell r="K651">
            <v>0.08</v>
          </cell>
          <cell r="L651">
            <v>0.08</v>
          </cell>
          <cell r="M651">
            <v>0.08</v>
          </cell>
          <cell r="N651">
            <v>0.08</v>
          </cell>
          <cell r="O651">
            <v>0.08</v>
          </cell>
          <cell r="P651">
            <v>0.08</v>
          </cell>
          <cell r="Q651">
            <v>0.08</v>
          </cell>
          <cell r="R651">
            <v>0.08</v>
          </cell>
          <cell r="S651">
            <v>0.08</v>
          </cell>
          <cell r="T651">
            <v>0.08</v>
          </cell>
        </row>
        <row r="652">
          <cell r="B652">
            <v>10</v>
          </cell>
          <cell r="C652" t="str">
            <v>SGP-FVA</v>
          </cell>
          <cell r="D652" t="str">
            <v>（給水・冷却水）フランジ接合</v>
          </cell>
          <cell r="E652" t="str">
            <v>機械室・便所配管</v>
          </cell>
          <cell r="F652" t="str">
            <v>はつり補修</v>
          </cell>
          <cell r="G652">
            <v>0.08</v>
          </cell>
          <cell r="H652">
            <v>0.08</v>
          </cell>
          <cell r="I652">
            <v>0.08</v>
          </cell>
          <cell r="J652">
            <v>0.08</v>
          </cell>
          <cell r="K652">
            <v>0.08</v>
          </cell>
          <cell r="L652">
            <v>0.08</v>
          </cell>
          <cell r="M652">
            <v>0.08</v>
          </cell>
          <cell r="N652">
            <v>0.08</v>
          </cell>
          <cell r="O652">
            <v>0.08</v>
          </cell>
          <cell r="P652">
            <v>0.08</v>
          </cell>
          <cell r="Q652">
            <v>0.08</v>
          </cell>
          <cell r="R652">
            <v>0.08</v>
          </cell>
          <cell r="S652">
            <v>0.08</v>
          </cell>
          <cell r="T652">
            <v>0.08</v>
          </cell>
        </row>
        <row r="653">
          <cell r="B653">
            <v>11</v>
          </cell>
          <cell r="C653" t="str">
            <v>SGP-FVB</v>
          </cell>
          <cell r="D653" t="str">
            <v>（給水・冷却水）フランジ接合</v>
          </cell>
          <cell r="E653" t="str">
            <v>機械室・便所配管</v>
          </cell>
          <cell r="F653" t="str">
            <v>はつり補修</v>
          </cell>
          <cell r="G653">
            <v>0.08</v>
          </cell>
          <cell r="H653">
            <v>0.08</v>
          </cell>
          <cell r="I653">
            <v>0.08</v>
          </cell>
          <cell r="J653">
            <v>0.08</v>
          </cell>
          <cell r="K653">
            <v>0.08</v>
          </cell>
          <cell r="L653">
            <v>0.08</v>
          </cell>
          <cell r="M653">
            <v>0.08</v>
          </cell>
          <cell r="N653">
            <v>0.08</v>
          </cell>
          <cell r="O653">
            <v>0.08</v>
          </cell>
          <cell r="P653">
            <v>0.08</v>
          </cell>
          <cell r="Q653">
            <v>0.08</v>
          </cell>
          <cell r="R653">
            <v>0.08</v>
          </cell>
          <cell r="S653">
            <v>0.08</v>
          </cell>
          <cell r="T653">
            <v>0.08</v>
          </cell>
        </row>
        <row r="654">
          <cell r="B654">
            <v>13</v>
          </cell>
          <cell r="C654" t="str">
            <v>SGP-HVA</v>
          </cell>
          <cell r="D654" t="str">
            <v>（給湯・冷温水）ねじ接合（管端防食継手）</v>
          </cell>
          <cell r="E654" t="str">
            <v>機械室・便所配管</v>
          </cell>
          <cell r="F654" t="str">
            <v>はつり補修</v>
          </cell>
          <cell r="G654">
            <v>0.08</v>
          </cell>
          <cell r="H654">
            <v>0.08</v>
          </cell>
          <cell r="I654">
            <v>0.08</v>
          </cell>
          <cell r="J654">
            <v>0.08</v>
          </cell>
          <cell r="K654">
            <v>0.08</v>
          </cell>
          <cell r="L654">
            <v>0.08</v>
          </cell>
          <cell r="M654">
            <v>0.08</v>
          </cell>
          <cell r="N654">
            <v>0.08</v>
          </cell>
          <cell r="O654">
            <v>0.08</v>
          </cell>
          <cell r="P654">
            <v>0.08</v>
          </cell>
          <cell r="Q654">
            <v>0.08</v>
          </cell>
          <cell r="R654">
            <v>0.08</v>
          </cell>
          <cell r="S654">
            <v>0.08</v>
          </cell>
          <cell r="T654">
            <v>0.08</v>
          </cell>
        </row>
        <row r="655">
          <cell r="B655">
            <v>14</v>
          </cell>
          <cell r="C655" t="str">
            <v>SGP-VA</v>
          </cell>
          <cell r="D655" t="str">
            <v>（冷却水）ハウジング型継手</v>
          </cell>
          <cell r="E655" t="str">
            <v>機械室・便所配管</v>
          </cell>
          <cell r="F655" t="str">
            <v>はつり補修</v>
          </cell>
          <cell r="G655">
            <v>0.08</v>
          </cell>
          <cell r="H655">
            <v>0.08</v>
          </cell>
          <cell r="I655">
            <v>0.08</v>
          </cell>
          <cell r="J655">
            <v>0.08</v>
          </cell>
          <cell r="K655">
            <v>0.08</v>
          </cell>
          <cell r="L655">
            <v>0.08</v>
          </cell>
          <cell r="M655">
            <v>0.08</v>
          </cell>
          <cell r="N655">
            <v>0.08</v>
          </cell>
          <cell r="O655">
            <v>0.08</v>
          </cell>
          <cell r="P655">
            <v>0.08</v>
          </cell>
          <cell r="Q655">
            <v>0.08</v>
          </cell>
          <cell r="R655">
            <v>0.08</v>
          </cell>
          <cell r="S655">
            <v>0.08</v>
          </cell>
          <cell r="T655">
            <v>0.08</v>
          </cell>
        </row>
        <row r="656">
          <cell r="B656">
            <v>19</v>
          </cell>
          <cell r="C656" t="str">
            <v>STPG</v>
          </cell>
          <cell r="D656" t="str">
            <v>（冷温水）ねじ接合</v>
          </cell>
          <cell r="E656" t="str">
            <v>機械室・便所配管</v>
          </cell>
          <cell r="F656" t="str">
            <v>はつり補修</v>
          </cell>
          <cell r="G656">
            <v>0.08</v>
          </cell>
          <cell r="H656">
            <v>0.08</v>
          </cell>
          <cell r="I656">
            <v>0.08</v>
          </cell>
          <cell r="J656">
            <v>0.08</v>
          </cell>
          <cell r="K656">
            <v>0.08</v>
          </cell>
          <cell r="L656">
            <v>0.08</v>
          </cell>
          <cell r="M656">
            <v>0.08</v>
          </cell>
          <cell r="N656">
            <v>0.08</v>
          </cell>
          <cell r="O656">
            <v>0.08</v>
          </cell>
          <cell r="P656">
            <v>0.08</v>
          </cell>
          <cell r="Q656">
            <v>0.08</v>
          </cell>
          <cell r="R656">
            <v>0.08</v>
          </cell>
          <cell r="S656">
            <v>0.08</v>
          </cell>
          <cell r="T656">
            <v>0.08</v>
          </cell>
        </row>
        <row r="657">
          <cell r="B657">
            <v>20</v>
          </cell>
          <cell r="C657" t="str">
            <v>STPG</v>
          </cell>
          <cell r="D657" t="str">
            <v>（消火）ねじ接合</v>
          </cell>
          <cell r="E657" t="str">
            <v>機械室・便所配管</v>
          </cell>
          <cell r="F657" t="str">
            <v>はつり補修</v>
          </cell>
          <cell r="G657">
            <v>0.08</v>
          </cell>
          <cell r="H657">
            <v>0.08</v>
          </cell>
          <cell r="I657">
            <v>0.08</v>
          </cell>
          <cell r="J657">
            <v>0.08</v>
          </cell>
          <cell r="K657">
            <v>0.08</v>
          </cell>
          <cell r="L657">
            <v>0.08</v>
          </cell>
          <cell r="M657">
            <v>0.08</v>
          </cell>
          <cell r="N657">
            <v>0.08</v>
          </cell>
          <cell r="O657">
            <v>0.08</v>
          </cell>
          <cell r="P657">
            <v>0.08</v>
          </cell>
          <cell r="Q657">
            <v>0.08</v>
          </cell>
          <cell r="R657">
            <v>0.08</v>
          </cell>
          <cell r="S657">
            <v>0.08</v>
          </cell>
          <cell r="T657">
            <v>0.08</v>
          </cell>
        </row>
        <row r="658">
          <cell r="B658">
            <v>21</v>
          </cell>
          <cell r="C658" t="str">
            <v>STPG</v>
          </cell>
          <cell r="D658" t="str">
            <v>（冷却水）ねじ接合</v>
          </cell>
          <cell r="E658" t="str">
            <v>機械室・便所配管</v>
          </cell>
          <cell r="F658" t="str">
            <v>はつり補修</v>
          </cell>
          <cell r="G658">
            <v>0.08</v>
          </cell>
          <cell r="H658">
            <v>0.08</v>
          </cell>
          <cell r="I658">
            <v>0.08</v>
          </cell>
          <cell r="J658">
            <v>0.08</v>
          </cell>
          <cell r="K658">
            <v>0.08</v>
          </cell>
          <cell r="L658">
            <v>0.08</v>
          </cell>
          <cell r="M658">
            <v>0.08</v>
          </cell>
          <cell r="N658">
            <v>0.08</v>
          </cell>
          <cell r="O658">
            <v>0.08</v>
          </cell>
          <cell r="P658">
            <v>0.08</v>
          </cell>
          <cell r="Q658">
            <v>0.08</v>
          </cell>
          <cell r="R658">
            <v>0.08</v>
          </cell>
          <cell r="S658">
            <v>0.08</v>
          </cell>
          <cell r="T658">
            <v>0.08</v>
          </cell>
        </row>
        <row r="659">
          <cell r="B659">
            <v>22</v>
          </cell>
          <cell r="C659" t="str">
            <v>STPG(黒)</v>
          </cell>
          <cell r="D659" t="str">
            <v>（低圧蒸気用）ねじ接合</v>
          </cell>
          <cell r="E659" t="str">
            <v>機械室・便所配管</v>
          </cell>
          <cell r="F659" t="str">
            <v>はつり補修</v>
          </cell>
          <cell r="G659">
            <v>0.08</v>
          </cell>
          <cell r="H659">
            <v>0.08</v>
          </cell>
          <cell r="I659">
            <v>0.08</v>
          </cell>
          <cell r="J659">
            <v>0.08</v>
          </cell>
          <cell r="K659">
            <v>0.08</v>
          </cell>
          <cell r="L659">
            <v>0.08</v>
          </cell>
          <cell r="M659">
            <v>0.08</v>
          </cell>
          <cell r="N659">
            <v>0.08</v>
          </cell>
          <cell r="O659">
            <v>0.08</v>
          </cell>
          <cell r="P659">
            <v>0.08</v>
          </cell>
          <cell r="Q659">
            <v>0.08</v>
          </cell>
          <cell r="R659">
            <v>0.08</v>
          </cell>
          <cell r="S659">
            <v>0.08</v>
          </cell>
          <cell r="T659">
            <v>0.08</v>
          </cell>
        </row>
        <row r="660">
          <cell r="B660">
            <v>23</v>
          </cell>
          <cell r="C660" t="str">
            <v>STPG</v>
          </cell>
          <cell r="D660" t="str">
            <v>（消火・冷却水・冷温水）溶接接合</v>
          </cell>
          <cell r="E660" t="str">
            <v>機械室・便所配管</v>
          </cell>
          <cell r="F660" t="str">
            <v>はつり補修</v>
          </cell>
          <cell r="G660">
            <v>0.08</v>
          </cell>
          <cell r="H660">
            <v>0.08</v>
          </cell>
          <cell r="I660">
            <v>0.08</v>
          </cell>
          <cell r="J660">
            <v>0.08</v>
          </cell>
          <cell r="K660">
            <v>0.08</v>
          </cell>
          <cell r="L660">
            <v>0.08</v>
          </cell>
          <cell r="M660">
            <v>0.08</v>
          </cell>
          <cell r="N660">
            <v>0.08</v>
          </cell>
          <cell r="O660">
            <v>0.08</v>
          </cell>
          <cell r="P660">
            <v>0.08</v>
          </cell>
          <cell r="Q660">
            <v>0.08</v>
          </cell>
          <cell r="R660">
            <v>0.08</v>
          </cell>
          <cell r="S660">
            <v>0.08</v>
          </cell>
          <cell r="T660">
            <v>0.08</v>
          </cell>
        </row>
        <row r="661">
          <cell r="B661">
            <v>24</v>
          </cell>
          <cell r="C661" t="str">
            <v>STPG(黒)</v>
          </cell>
          <cell r="D661" t="str">
            <v>（蒸気給気管、蒸気還気用）溶接接合</v>
          </cell>
          <cell r="E661" t="str">
            <v>機械室・便所配管</v>
          </cell>
          <cell r="F661" t="str">
            <v>はつり補修</v>
          </cell>
          <cell r="G661">
            <v>0.08</v>
          </cell>
          <cell r="H661">
            <v>0.08</v>
          </cell>
          <cell r="I661">
            <v>0.08</v>
          </cell>
          <cell r="J661">
            <v>0.08</v>
          </cell>
          <cell r="K661">
            <v>0.08</v>
          </cell>
          <cell r="L661">
            <v>0.08</v>
          </cell>
          <cell r="M661">
            <v>0.08</v>
          </cell>
          <cell r="N661">
            <v>0.08</v>
          </cell>
          <cell r="O661">
            <v>0.08</v>
          </cell>
          <cell r="P661">
            <v>0.08</v>
          </cell>
          <cell r="Q661">
            <v>0.08</v>
          </cell>
          <cell r="R661">
            <v>0.08</v>
          </cell>
          <cell r="S661">
            <v>0.08</v>
          </cell>
          <cell r="T661">
            <v>0.08</v>
          </cell>
        </row>
        <row r="662">
          <cell r="B662">
            <v>25</v>
          </cell>
          <cell r="C662" t="str">
            <v>SGP(白)</v>
          </cell>
          <cell r="D662" t="str">
            <v>（排水）ねじ接合</v>
          </cell>
          <cell r="E662" t="str">
            <v>機械室・便所配管</v>
          </cell>
          <cell r="F662" t="str">
            <v>はつり補修</v>
          </cell>
          <cell r="G662">
            <v>0.08</v>
          </cell>
          <cell r="H662">
            <v>0.08</v>
          </cell>
          <cell r="I662">
            <v>0.08</v>
          </cell>
          <cell r="J662">
            <v>0.08</v>
          </cell>
          <cell r="K662">
            <v>0.08</v>
          </cell>
          <cell r="L662">
            <v>0.08</v>
          </cell>
          <cell r="M662">
            <v>0.08</v>
          </cell>
          <cell r="N662">
            <v>0.08</v>
          </cell>
          <cell r="O662">
            <v>0.08</v>
          </cell>
          <cell r="P662">
            <v>0.08</v>
          </cell>
          <cell r="Q662">
            <v>0.08</v>
          </cell>
          <cell r="R662">
            <v>0.08</v>
          </cell>
          <cell r="S662">
            <v>0.08</v>
          </cell>
          <cell r="T662">
            <v>0.08</v>
          </cell>
        </row>
        <row r="663">
          <cell r="B663">
            <v>26</v>
          </cell>
          <cell r="C663" t="str">
            <v>SGP(白)</v>
          </cell>
          <cell r="D663" t="str">
            <v>（冷温水）ねじ接合</v>
          </cell>
          <cell r="E663" t="str">
            <v>機械室・便所配管</v>
          </cell>
          <cell r="F663" t="str">
            <v>はつり補修</v>
          </cell>
          <cell r="G663">
            <v>0.08</v>
          </cell>
          <cell r="H663">
            <v>0.08</v>
          </cell>
          <cell r="I663">
            <v>0.08</v>
          </cell>
          <cell r="J663">
            <v>0.08</v>
          </cell>
          <cell r="K663">
            <v>0.08</v>
          </cell>
          <cell r="L663">
            <v>0.08</v>
          </cell>
          <cell r="M663">
            <v>0.08</v>
          </cell>
          <cell r="N663">
            <v>0.08</v>
          </cell>
          <cell r="O663">
            <v>0.08</v>
          </cell>
          <cell r="P663">
            <v>0.08</v>
          </cell>
          <cell r="Q663">
            <v>0.08</v>
          </cell>
          <cell r="R663">
            <v>0.08</v>
          </cell>
          <cell r="S663">
            <v>0.08</v>
          </cell>
          <cell r="T663">
            <v>0.08</v>
          </cell>
        </row>
        <row r="664">
          <cell r="B664">
            <v>27</v>
          </cell>
          <cell r="C664" t="str">
            <v>SGP(白)</v>
          </cell>
          <cell r="D664" t="str">
            <v>（通気・消火・給湯・プロパン）ねじ接合</v>
          </cell>
          <cell r="E664" t="str">
            <v>機械室・便所配管</v>
          </cell>
          <cell r="F664" t="str">
            <v>はつり補修</v>
          </cell>
          <cell r="G664">
            <v>0.08</v>
          </cell>
          <cell r="H664">
            <v>0.08</v>
          </cell>
          <cell r="I664">
            <v>0.08</v>
          </cell>
          <cell r="J664">
            <v>0.08</v>
          </cell>
          <cell r="K664">
            <v>0.08</v>
          </cell>
          <cell r="L664">
            <v>0.08</v>
          </cell>
          <cell r="M664">
            <v>0.08</v>
          </cell>
          <cell r="N664">
            <v>0.08</v>
          </cell>
          <cell r="O664">
            <v>0.08</v>
          </cell>
          <cell r="P664">
            <v>0.08</v>
          </cell>
          <cell r="Q664">
            <v>0.08</v>
          </cell>
          <cell r="R664">
            <v>0.08</v>
          </cell>
          <cell r="S664">
            <v>0.08</v>
          </cell>
          <cell r="T664">
            <v>0.08</v>
          </cell>
        </row>
        <row r="665">
          <cell r="B665">
            <v>28</v>
          </cell>
          <cell r="C665" t="str">
            <v>SGP(白)</v>
          </cell>
          <cell r="D665" t="str">
            <v>（冷却水）ねじ接合</v>
          </cell>
          <cell r="E665" t="str">
            <v>機械室・便所配管</v>
          </cell>
          <cell r="F665" t="str">
            <v>はつり補修</v>
          </cell>
          <cell r="G665">
            <v>0.08</v>
          </cell>
          <cell r="H665">
            <v>0.08</v>
          </cell>
          <cell r="I665">
            <v>0.08</v>
          </cell>
          <cell r="J665">
            <v>0.08</v>
          </cell>
          <cell r="K665">
            <v>0.08</v>
          </cell>
          <cell r="L665">
            <v>0.08</v>
          </cell>
          <cell r="M665">
            <v>0.08</v>
          </cell>
          <cell r="N665">
            <v>0.08</v>
          </cell>
          <cell r="O665">
            <v>0.08</v>
          </cell>
          <cell r="P665">
            <v>0.08</v>
          </cell>
          <cell r="Q665">
            <v>0.08</v>
          </cell>
          <cell r="R665">
            <v>0.08</v>
          </cell>
          <cell r="S665">
            <v>0.08</v>
          </cell>
          <cell r="T665">
            <v>0.08</v>
          </cell>
        </row>
        <row r="666">
          <cell r="B666">
            <v>29</v>
          </cell>
          <cell r="C666" t="str">
            <v>SGP(白)</v>
          </cell>
          <cell r="D666" t="str">
            <v>（通気・消火・給湯・プロパン・冷却水・冷温水）溶接接合</v>
          </cell>
          <cell r="E666" t="str">
            <v>機械室・便所配管</v>
          </cell>
          <cell r="F666" t="str">
            <v>はつり補修</v>
          </cell>
          <cell r="G666">
            <v>0.08</v>
          </cell>
          <cell r="H666">
            <v>0.08</v>
          </cell>
          <cell r="I666">
            <v>0.08</v>
          </cell>
          <cell r="J666">
            <v>0.08</v>
          </cell>
          <cell r="K666">
            <v>0.08</v>
          </cell>
          <cell r="L666">
            <v>0.08</v>
          </cell>
          <cell r="M666">
            <v>0.08</v>
          </cell>
          <cell r="N666">
            <v>0.08</v>
          </cell>
          <cell r="O666">
            <v>0.08</v>
          </cell>
          <cell r="P666">
            <v>0.08</v>
          </cell>
          <cell r="Q666">
            <v>0.08</v>
          </cell>
          <cell r="R666">
            <v>0.08</v>
          </cell>
          <cell r="S666">
            <v>0.08</v>
          </cell>
          <cell r="T666">
            <v>0.08</v>
          </cell>
        </row>
        <row r="667">
          <cell r="B667">
            <v>30</v>
          </cell>
          <cell r="C667" t="str">
            <v>SGP(白)</v>
          </cell>
          <cell r="D667" t="str">
            <v>（冷却水）ハウジング型管継手</v>
          </cell>
          <cell r="E667" t="str">
            <v>機械室・便所配管</v>
          </cell>
          <cell r="F667" t="str">
            <v>はつり補修</v>
          </cell>
          <cell r="G667">
            <v>0.08</v>
          </cell>
          <cell r="H667">
            <v>0.08</v>
          </cell>
          <cell r="I667">
            <v>0.08</v>
          </cell>
          <cell r="J667">
            <v>0.08</v>
          </cell>
          <cell r="K667">
            <v>0.08</v>
          </cell>
          <cell r="L667">
            <v>0.08</v>
          </cell>
          <cell r="M667">
            <v>0.08</v>
          </cell>
          <cell r="N667">
            <v>0.08</v>
          </cell>
          <cell r="O667">
            <v>0.08</v>
          </cell>
          <cell r="P667">
            <v>0.08</v>
          </cell>
          <cell r="Q667">
            <v>0.08</v>
          </cell>
          <cell r="R667">
            <v>0.08</v>
          </cell>
          <cell r="S667">
            <v>0.08</v>
          </cell>
          <cell r="T667">
            <v>0.08</v>
          </cell>
        </row>
        <row r="668">
          <cell r="B668">
            <v>31</v>
          </cell>
          <cell r="C668" t="str">
            <v>SGP(白)</v>
          </cell>
          <cell r="D668" t="str">
            <v>（冷温水・消火）ハウジング型管継手</v>
          </cell>
          <cell r="E668" t="str">
            <v>機械室・便所配管</v>
          </cell>
          <cell r="F668" t="str">
            <v>はつり補修</v>
          </cell>
          <cell r="G668">
            <v>0.08</v>
          </cell>
          <cell r="H668">
            <v>0.08</v>
          </cell>
          <cell r="I668">
            <v>0.08</v>
          </cell>
          <cell r="J668">
            <v>0.08</v>
          </cell>
          <cell r="K668">
            <v>0.08</v>
          </cell>
          <cell r="L668">
            <v>0.08</v>
          </cell>
          <cell r="M668">
            <v>0.08</v>
          </cell>
          <cell r="N668">
            <v>0.08</v>
          </cell>
          <cell r="O668">
            <v>0.08</v>
          </cell>
          <cell r="P668">
            <v>0.08</v>
          </cell>
          <cell r="Q668">
            <v>0.08</v>
          </cell>
          <cell r="R668">
            <v>0.08</v>
          </cell>
          <cell r="S668">
            <v>0.08</v>
          </cell>
          <cell r="T668">
            <v>0.08</v>
          </cell>
        </row>
        <row r="669">
          <cell r="B669">
            <v>32</v>
          </cell>
          <cell r="C669" t="str">
            <v>SGP(黒)</v>
          </cell>
          <cell r="D669" t="str">
            <v>（蒸気・油）ねじ接合</v>
          </cell>
          <cell r="E669" t="str">
            <v>機械室・便所配管</v>
          </cell>
          <cell r="F669" t="str">
            <v>はつり補修</v>
          </cell>
          <cell r="G669">
            <v>0.08</v>
          </cell>
          <cell r="H669">
            <v>0.08</v>
          </cell>
          <cell r="I669">
            <v>0.08</v>
          </cell>
          <cell r="J669">
            <v>0.08</v>
          </cell>
          <cell r="K669">
            <v>0.08</v>
          </cell>
          <cell r="L669">
            <v>0.08</v>
          </cell>
          <cell r="M669">
            <v>0.08</v>
          </cell>
          <cell r="N669">
            <v>0.08</v>
          </cell>
          <cell r="O669">
            <v>0.08</v>
          </cell>
          <cell r="P669">
            <v>0.08</v>
          </cell>
          <cell r="Q669">
            <v>0.08</v>
          </cell>
          <cell r="R669">
            <v>0.08</v>
          </cell>
          <cell r="S669">
            <v>0.08</v>
          </cell>
          <cell r="T669">
            <v>0.08</v>
          </cell>
        </row>
        <row r="670">
          <cell r="B670">
            <v>33</v>
          </cell>
          <cell r="C670" t="str">
            <v>SGP(黒)</v>
          </cell>
          <cell r="D670" t="str">
            <v>（蒸気・油）溶接接合</v>
          </cell>
          <cell r="E670" t="str">
            <v>機械室・便所配管</v>
          </cell>
          <cell r="F670" t="str">
            <v>はつり補修</v>
          </cell>
          <cell r="G670">
            <v>0.08</v>
          </cell>
          <cell r="H670">
            <v>0.08</v>
          </cell>
          <cell r="I670">
            <v>0.08</v>
          </cell>
          <cell r="J670">
            <v>0.08</v>
          </cell>
          <cell r="K670">
            <v>0.08</v>
          </cell>
          <cell r="L670">
            <v>0.08</v>
          </cell>
          <cell r="M670">
            <v>0.08</v>
          </cell>
          <cell r="N670">
            <v>0.08</v>
          </cell>
          <cell r="O670">
            <v>0.08</v>
          </cell>
          <cell r="P670">
            <v>0.08</v>
          </cell>
          <cell r="Q670">
            <v>0.08</v>
          </cell>
          <cell r="R670">
            <v>0.08</v>
          </cell>
          <cell r="S670">
            <v>0.08</v>
          </cell>
          <cell r="T670">
            <v>0.08</v>
          </cell>
        </row>
        <row r="671">
          <cell r="B671">
            <v>34</v>
          </cell>
          <cell r="C671" t="str">
            <v>D-VA(WSP042)</v>
          </cell>
          <cell r="D671" t="str">
            <v>MD継手</v>
          </cell>
          <cell r="E671" t="str">
            <v>機械室・便所配管</v>
          </cell>
          <cell r="F671" t="str">
            <v>はつり補修</v>
          </cell>
          <cell r="G671">
            <v>0.08</v>
          </cell>
          <cell r="H671">
            <v>0.08</v>
          </cell>
          <cell r="I671">
            <v>0.08</v>
          </cell>
          <cell r="J671">
            <v>0.08</v>
          </cell>
          <cell r="K671">
            <v>0.08</v>
          </cell>
          <cell r="L671">
            <v>0.08</v>
          </cell>
          <cell r="M671">
            <v>0.08</v>
          </cell>
          <cell r="N671">
            <v>0.08</v>
          </cell>
          <cell r="O671">
            <v>0.08</v>
          </cell>
          <cell r="P671">
            <v>0.08</v>
          </cell>
          <cell r="Q671">
            <v>0.08</v>
          </cell>
          <cell r="R671">
            <v>0.08</v>
          </cell>
          <cell r="S671">
            <v>0.08</v>
          </cell>
          <cell r="T671">
            <v>0.08</v>
          </cell>
        </row>
        <row r="672">
          <cell r="B672">
            <v>35</v>
          </cell>
          <cell r="C672" t="str">
            <v>SGP-TA(WSP032)</v>
          </cell>
          <cell r="D672" t="str">
            <v>ねじ接合</v>
          </cell>
          <cell r="E672" t="str">
            <v>機械室・便所配管</v>
          </cell>
          <cell r="F672" t="str">
            <v>はつり補修</v>
          </cell>
          <cell r="G672">
            <v>0.08</v>
          </cell>
          <cell r="H672">
            <v>0.08</v>
          </cell>
          <cell r="I672">
            <v>0.08</v>
          </cell>
          <cell r="J672">
            <v>0.08</v>
          </cell>
          <cell r="K672">
            <v>0.08</v>
          </cell>
          <cell r="L672">
            <v>0.08</v>
          </cell>
          <cell r="M672">
            <v>0.08</v>
          </cell>
          <cell r="N672">
            <v>0.08</v>
          </cell>
          <cell r="O672">
            <v>0.08</v>
          </cell>
          <cell r="P672">
            <v>0.08</v>
          </cell>
          <cell r="Q672">
            <v>0.08</v>
          </cell>
          <cell r="R672">
            <v>0.08</v>
          </cell>
          <cell r="S672">
            <v>0.08</v>
          </cell>
          <cell r="T672">
            <v>0.08</v>
          </cell>
        </row>
        <row r="673">
          <cell r="B673">
            <v>36</v>
          </cell>
          <cell r="C673" t="str">
            <v>SGP-TA(WSP032)</v>
          </cell>
          <cell r="D673" t="str">
            <v>MD継手</v>
          </cell>
          <cell r="E673" t="str">
            <v>機械室・便所配管</v>
          </cell>
          <cell r="F673" t="str">
            <v>はつり補修</v>
          </cell>
          <cell r="G673">
            <v>0.08</v>
          </cell>
          <cell r="H673">
            <v>0.08</v>
          </cell>
          <cell r="I673">
            <v>0.08</v>
          </cell>
          <cell r="J673">
            <v>0.08</v>
          </cell>
          <cell r="K673">
            <v>0.08</v>
          </cell>
          <cell r="L673">
            <v>0.08</v>
          </cell>
          <cell r="M673">
            <v>0.08</v>
          </cell>
          <cell r="N673">
            <v>0.08</v>
          </cell>
          <cell r="O673">
            <v>0.08</v>
          </cell>
          <cell r="P673">
            <v>0.08</v>
          </cell>
          <cell r="Q673">
            <v>0.08</v>
          </cell>
          <cell r="R673">
            <v>0.08</v>
          </cell>
          <cell r="S673">
            <v>0.08</v>
          </cell>
          <cell r="T673">
            <v>0.08</v>
          </cell>
        </row>
        <row r="674">
          <cell r="B674">
            <v>38</v>
          </cell>
          <cell r="C674" t="str">
            <v>ARFA管</v>
          </cell>
          <cell r="D674" t="str">
            <v>ねじ接合</v>
          </cell>
          <cell r="E674" t="str">
            <v>機械室・便所配管</v>
          </cell>
          <cell r="F674" t="str">
            <v>はつり補修</v>
          </cell>
          <cell r="G674">
            <v>0.08</v>
          </cell>
          <cell r="H674">
            <v>0.08</v>
          </cell>
          <cell r="I674">
            <v>0.08</v>
          </cell>
          <cell r="J674">
            <v>0.08</v>
          </cell>
          <cell r="K674">
            <v>0.08</v>
          </cell>
          <cell r="L674">
            <v>0.08</v>
          </cell>
          <cell r="M674">
            <v>0.08</v>
          </cell>
          <cell r="N674">
            <v>0.08</v>
          </cell>
          <cell r="O674">
            <v>0.08</v>
          </cell>
          <cell r="P674">
            <v>0.08</v>
          </cell>
          <cell r="Q674">
            <v>0.08</v>
          </cell>
          <cell r="R674">
            <v>0.08</v>
          </cell>
          <cell r="S674">
            <v>0.08</v>
          </cell>
          <cell r="T674">
            <v>0.08</v>
          </cell>
        </row>
        <row r="675">
          <cell r="B675">
            <v>39</v>
          </cell>
          <cell r="C675" t="str">
            <v>ARFA管</v>
          </cell>
          <cell r="D675" t="str">
            <v>MD継手</v>
          </cell>
          <cell r="E675" t="str">
            <v>機械室・便所配管</v>
          </cell>
          <cell r="F675" t="str">
            <v>はつり補修</v>
          </cell>
          <cell r="G675">
            <v>0.08</v>
          </cell>
          <cell r="H675">
            <v>0.08</v>
          </cell>
          <cell r="I675">
            <v>0.08</v>
          </cell>
          <cell r="J675">
            <v>0.08</v>
          </cell>
          <cell r="K675">
            <v>0.08</v>
          </cell>
          <cell r="L675">
            <v>0.08</v>
          </cell>
          <cell r="M675">
            <v>0.08</v>
          </cell>
          <cell r="N675">
            <v>0.08</v>
          </cell>
          <cell r="O675">
            <v>0.08</v>
          </cell>
          <cell r="P675">
            <v>0.08</v>
          </cell>
          <cell r="Q675">
            <v>0.08</v>
          </cell>
          <cell r="R675">
            <v>0.08</v>
          </cell>
          <cell r="S675">
            <v>0.08</v>
          </cell>
          <cell r="T675">
            <v>0.08</v>
          </cell>
        </row>
        <row r="676">
          <cell r="B676">
            <v>40</v>
          </cell>
          <cell r="C676" t="str">
            <v>CUP</v>
          </cell>
          <cell r="D676" t="str">
            <v>（給湯・給水）</v>
          </cell>
          <cell r="E676" t="str">
            <v>機械室・便所配管</v>
          </cell>
          <cell r="F676" t="str">
            <v>はつり補修</v>
          </cell>
          <cell r="G676">
            <v>0.08</v>
          </cell>
          <cell r="H676">
            <v>0.08</v>
          </cell>
          <cell r="I676">
            <v>0.08</v>
          </cell>
          <cell r="J676">
            <v>0.08</v>
          </cell>
          <cell r="K676">
            <v>0.08</v>
          </cell>
          <cell r="L676">
            <v>0.08</v>
          </cell>
          <cell r="M676">
            <v>0.08</v>
          </cell>
          <cell r="N676">
            <v>0.08</v>
          </cell>
          <cell r="O676">
            <v>0.08</v>
          </cell>
          <cell r="P676">
            <v>0.08</v>
          </cell>
          <cell r="Q676">
            <v>0.08</v>
          </cell>
          <cell r="R676">
            <v>0.08</v>
          </cell>
          <cell r="S676">
            <v>0.08</v>
          </cell>
          <cell r="T676">
            <v>0.08</v>
          </cell>
        </row>
      </sheetData>
      <sheetData sheetId="2">
        <row r="4">
          <cell r="E4" t="str">
            <v>細目</v>
          </cell>
          <cell r="F4" t="str">
            <v>名称</v>
          </cell>
          <cell r="G4">
            <v>13</v>
          </cell>
          <cell r="H4">
            <v>20</v>
          </cell>
          <cell r="I4">
            <v>25</v>
          </cell>
          <cell r="J4">
            <v>30</v>
          </cell>
          <cell r="K4">
            <v>40</v>
          </cell>
          <cell r="L4">
            <v>50</v>
          </cell>
          <cell r="M4">
            <v>60</v>
          </cell>
          <cell r="N4">
            <v>75</v>
          </cell>
          <cell r="O4">
            <v>100</v>
          </cell>
          <cell r="P4">
            <v>125</v>
          </cell>
          <cell r="Q4">
            <v>150</v>
          </cell>
          <cell r="R4">
            <v>200</v>
          </cell>
          <cell r="S4">
            <v>250</v>
          </cell>
          <cell r="T4">
            <v>300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</row>
        <row r="6">
          <cell r="B6">
            <v>41</v>
          </cell>
          <cell r="C6" t="str">
            <v>SU</v>
          </cell>
          <cell r="D6" t="str">
            <v>（給水・給湯）圧縮・プレス</v>
          </cell>
          <cell r="E6" t="str">
            <v>屋内一般配管</v>
          </cell>
          <cell r="F6" t="str">
            <v>管</v>
          </cell>
          <cell r="G6">
            <v>1.1000000000000001</v>
          </cell>
          <cell r="H6">
            <v>1.1000000000000001</v>
          </cell>
          <cell r="I6">
            <v>1.1000000000000001</v>
          </cell>
          <cell r="J6">
            <v>1.1000000000000001</v>
          </cell>
          <cell r="K6">
            <v>1.1000000000000001</v>
          </cell>
          <cell r="L6">
            <v>1.1000000000000001</v>
          </cell>
          <cell r="M6">
            <v>1.1000000000000001</v>
          </cell>
          <cell r="N6">
            <v>1.1000000000000001</v>
          </cell>
          <cell r="O6">
            <v>1.1000000000000001</v>
          </cell>
          <cell r="P6">
            <v>1.1000000000000001</v>
          </cell>
          <cell r="Q6">
            <v>1.1000000000000001</v>
          </cell>
          <cell r="R6">
            <v>1.1000000000000001</v>
          </cell>
          <cell r="S6">
            <v>1.1000000000000001</v>
          </cell>
          <cell r="T6">
            <v>1.1000000000000001</v>
          </cell>
        </row>
        <row r="7">
          <cell r="B7">
            <v>42</v>
          </cell>
          <cell r="C7" t="str">
            <v>SU</v>
          </cell>
          <cell r="D7" t="str">
            <v>（給水・給湯）拡管式</v>
          </cell>
          <cell r="E7" t="str">
            <v>屋内一般配管</v>
          </cell>
          <cell r="F7" t="str">
            <v>管</v>
          </cell>
          <cell r="G7">
            <v>1.1000000000000001</v>
          </cell>
          <cell r="H7">
            <v>1.1000000000000001</v>
          </cell>
          <cell r="I7">
            <v>1.1000000000000001</v>
          </cell>
          <cell r="J7">
            <v>1.1000000000000001</v>
          </cell>
          <cell r="K7">
            <v>1.1000000000000001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>
            <v>1.1000000000000001</v>
          </cell>
          <cell r="R7">
            <v>1.1000000000000001</v>
          </cell>
          <cell r="S7">
            <v>1.1000000000000001</v>
          </cell>
          <cell r="T7">
            <v>1.1000000000000001</v>
          </cell>
        </row>
        <row r="8">
          <cell r="B8">
            <v>43</v>
          </cell>
          <cell r="C8" t="str">
            <v>SU</v>
          </cell>
          <cell r="D8" t="str">
            <v>（給水・給湯・蒸気還管・冷温水）溶接接合</v>
          </cell>
          <cell r="E8" t="str">
            <v>屋内一般配管</v>
          </cell>
          <cell r="F8" t="str">
            <v>管</v>
          </cell>
          <cell r="G8">
            <v>1.1000000000000001</v>
          </cell>
          <cell r="H8">
            <v>1.1000000000000001</v>
          </cell>
          <cell r="I8">
            <v>1.1000000000000001</v>
          </cell>
          <cell r="J8">
            <v>1.1000000000000001</v>
          </cell>
          <cell r="K8">
            <v>1.1000000000000001</v>
          </cell>
          <cell r="L8">
            <v>1.1000000000000001</v>
          </cell>
          <cell r="M8">
            <v>1.1000000000000001</v>
          </cell>
          <cell r="N8">
            <v>1.05</v>
          </cell>
          <cell r="O8">
            <v>1.05</v>
          </cell>
          <cell r="P8">
            <v>1.05</v>
          </cell>
          <cell r="Q8">
            <v>1.05</v>
          </cell>
          <cell r="R8">
            <v>1.05</v>
          </cell>
          <cell r="S8">
            <v>1.05</v>
          </cell>
          <cell r="T8">
            <v>1.05</v>
          </cell>
        </row>
        <row r="9">
          <cell r="B9">
            <v>44</v>
          </cell>
          <cell r="C9" t="str">
            <v>SU</v>
          </cell>
          <cell r="D9" t="str">
            <v>（給水・給湯・冷温水）ハウジング型管継手</v>
          </cell>
          <cell r="E9" t="str">
            <v>屋内一般配管</v>
          </cell>
          <cell r="F9" t="str">
            <v>管</v>
          </cell>
          <cell r="G9">
            <v>1.1000000000000001</v>
          </cell>
          <cell r="H9">
            <v>1.1000000000000001</v>
          </cell>
          <cell r="I9">
            <v>1.1000000000000001</v>
          </cell>
          <cell r="J9">
            <v>1.1000000000000001</v>
          </cell>
          <cell r="K9">
            <v>1.1000000000000001</v>
          </cell>
          <cell r="L9">
            <v>1.1000000000000001</v>
          </cell>
          <cell r="M9">
            <v>1.1000000000000001</v>
          </cell>
          <cell r="N9">
            <v>1.1000000000000001</v>
          </cell>
          <cell r="O9">
            <v>1.05</v>
          </cell>
          <cell r="P9">
            <v>1.05</v>
          </cell>
          <cell r="Q9">
            <v>1.05</v>
          </cell>
          <cell r="R9">
            <v>1.05</v>
          </cell>
          <cell r="S9">
            <v>1.05</v>
          </cell>
          <cell r="T9">
            <v>1.05</v>
          </cell>
        </row>
        <row r="12">
          <cell r="B12">
            <v>41</v>
          </cell>
          <cell r="C12" t="str">
            <v>SU</v>
          </cell>
          <cell r="D12" t="str">
            <v>（給水・給湯）圧縮・プレス</v>
          </cell>
          <cell r="E12" t="str">
            <v>機械室・便所配管</v>
          </cell>
          <cell r="F12" t="str">
            <v>管</v>
          </cell>
          <cell r="G12">
            <v>1.1000000000000001</v>
          </cell>
          <cell r="H12">
            <v>1.1000000000000001</v>
          </cell>
          <cell r="I12">
            <v>1.1000000000000001</v>
          </cell>
          <cell r="J12">
            <v>1.1000000000000001</v>
          </cell>
          <cell r="K12">
            <v>1.1000000000000001</v>
          </cell>
          <cell r="L12">
            <v>1.1000000000000001</v>
          </cell>
          <cell r="M12">
            <v>1.1000000000000001</v>
          </cell>
          <cell r="N12">
            <v>1.1000000000000001</v>
          </cell>
          <cell r="O12">
            <v>1.1000000000000001</v>
          </cell>
          <cell r="P12">
            <v>1.1000000000000001</v>
          </cell>
          <cell r="Q12">
            <v>1.1000000000000001</v>
          </cell>
          <cell r="R12">
            <v>1.1000000000000001</v>
          </cell>
          <cell r="S12">
            <v>1.1000000000000001</v>
          </cell>
          <cell r="T12">
            <v>1.1000000000000001</v>
          </cell>
        </row>
        <row r="13">
          <cell r="B13">
            <v>42</v>
          </cell>
          <cell r="C13" t="str">
            <v>SU</v>
          </cell>
          <cell r="D13" t="str">
            <v>（給水・給湯）拡管式</v>
          </cell>
          <cell r="E13" t="str">
            <v>機械室・便所配管</v>
          </cell>
          <cell r="F13" t="str">
            <v>管</v>
          </cell>
          <cell r="G13">
            <v>1.1000000000000001</v>
          </cell>
          <cell r="H13">
            <v>1.1000000000000001</v>
          </cell>
          <cell r="I13">
            <v>1.1000000000000001</v>
          </cell>
          <cell r="J13">
            <v>1.1000000000000001</v>
          </cell>
          <cell r="K13">
            <v>1.1000000000000001</v>
          </cell>
          <cell r="L13">
            <v>1.1000000000000001</v>
          </cell>
          <cell r="M13">
            <v>1.1000000000000001</v>
          </cell>
          <cell r="N13">
            <v>1.1000000000000001</v>
          </cell>
          <cell r="O13">
            <v>1.1000000000000001</v>
          </cell>
          <cell r="P13">
            <v>1.1000000000000001</v>
          </cell>
          <cell r="Q13">
            <v>1.1000000000000001</v>
          </cell>
          <cell r="R13">
            <v>1.1000000000000001</v>
          </cell>
          <cell r="S13">
            <v>1.1000000000000001</v>
          </cell>
          <cell r="T13">
            <v>1.1000000000000001</v>
          </cell>
        </row>
        <row r="14">
          <cell r="B14">
            <v>43</v>
          </cell>
          <cell r="C14" t="str">
            <v>SU</v>
          </cell>
          <cell r="D14" t="str">
            <v>（給水・給湯・蒸気還管・冷温水）溶接接合</v>
          </cell>
          <cell r="E14" t="str">
            <v>機械室・便所配管</v>
          </cell>
          <cell r="F14" t="str">
            <v>管</v>
          </cell>
          <cell r="G14">
            <v>1.1000000000000001</v>
          </cell>
          <cell r="H14">
            <v>1.1000000000000001</v>
          </cell>
          <cell r="I14">
            <v>1.1000000000000001</v>
          </cell>
          <cell r="J14">
            <v>1.1000000000000001</v>
          </cell>
          <cell r="K14">
            <v>1.1000000000000001</v>
          </cell>
          <cell r="L14">
            <v>1.1000000000000001</v>
          </cell>
          <cell r="M14">
            <v>1.1000000000000001</v>
          </cell>
          <cell r="N14">
            <v>1.05</v>
          </cell>
          <cell r="O14">
            <v>1.05</v>
          </cell>
          <cell r="P14">
            <v>1.05</v>
          </cell>
          <cell r="Q14">
            <v>1.05</v>
          </cell>
          <cell r="R14">
            <v>1.05</v>
          </cell>
          <cell r="S14">
            <v>1.05</v>
          </cell>
          <cell r="T14">
            <v>1.05</v>
          </cell>
        </row>
        <row r="15">
          <cell r="B15">
            <v>44</v>
          </cell>
          <cell r="C15" t="str">
            <v>SU</v>
          </cell>
          <cell r="D15" t="str">
            <v>（給水・給湯・冷温水）ハウジング型管継手</v>
          </cell>
          <cell r="E15" t="str">
            <v>機械室・便所配管</v>
          </cell>
          <cell r="F15" t="str">
            <v>管</v>
          </cell>
          <cell r="G15">
            <v>1.1000000000000001</v>
          </cell>
          <cell r="H15">
            <v>1.1000000000000001</v>
          </cell>
          <cell r="I15">
            <v>1.1000000000000001</v>
          </cell>
          <cell r="J15">
            <v>1.1000000000000001</v>
          </cell>
          <cell r="K15">
            <v>1.1000000000000001</v>
          </cell>
          <cell r="L15">
            <v>1.1000000000000001</v>
          </cell>
          <cell r="M15">
            <v>1.1000000000000001</v>
          </cell>
          <cell r="N15">
            <v>1.1000000000000001</v>
          </cell>
          <cell r="O15">
            <v>1.05</v>
          </cell>
          <cell r="P15">
            <v>1.05</v>
          </cell>
          <cell r="Q15">
            <v>1.05</v>
          </cell>
          <cell r="R15">
            <v>1.05</v>
          </cell>
          <cell r="S15">
            <v>1.05</v>
          </cell>
          <cell r="T15">
            <v>1.05</v>
          </cell>
        </row>
        <row r="18">
          <cell r="B18">
            <v>41</v>
          </cell>
          <cell r="C18" t="str">
            <v>SU</v>
          </cell>
          <cell r="D18" t="str">
            <v>（給水・給湯）圧縮・プレス</v>
          </cell>
          <cell r="E18" t="str">
            <v>屋外配管</v>
          </cell>
          <cell r="F18" t="str">
            <v>管</v>
          </cell>
          <cell r="G18">
            <v>1.05</v>
          </cell>
          <cell r="H18">
            <v>1.05</v>
          </cell>
          <cell r="I18">
            <v>1.05</v>
          </cell>
          <cell r="J18">
            <v>1.05</v>
          </cell>
          <cell r="K18">
            <v>1.05</v>
          </cell>
          <cell r="L18">
            <v>1.05</v>
          </cell>
          <cell r="M18">
            <v>1.05</v>
          </cell>
          <cell r="N18">
            <v>1.05</v>
          </cell>
          <cell r="O18">
            <v>1.05</v>
          </cell>
          <cell r="P18">
            <v>1.05</v>
          </cell>
          <cell r="Q18">
            <v>1.05</v>
          </cell>
          <cell r="R18">
            <v>1.05</v>
          </cell>
          <cell r="S18">
            <v>1.05</v>
          </cell>
          <cell r="T18">
            <v>1.05</v>
          </cell>
        </row>
        <row r="19">
          <cell r="B19">
            <v>42</v>
          </cell>
          <cell r="C19" t="str">
            <v>SU</v>
          </cell>
          <cell r="D19" t="str">
            <v>（給水・給湯）拡管式</v>
          </cell>
          <cell r="E19" t="str">
            <v>屋外配管</v>
          </cell>
          <cell r="F19" t="str">
            <v>管</v>
          </cell>
          <cell r="G19">
            <v>1.05</v>
          </cell>
          <cell r="H19">
            <v>1.05</v>
          </cell>
          <cell r="I19">
            <v>1.05</v>
          </cell>
          <cell r="J19">
            <v>1.05</v>
          </cell>
          <cell r="K19">
            <v>1.05</v>
          </cell>
          <cell r="L19">
            <v>1.05</v>
          </cell>
          <cell r="M19">
            <v>1.05</v>
          </cell>
          <cell r="N19">
            <v>1.05</v>
          </cell>
          <cell r="O19">
            <v>1.05</v>
          </cell>
          <cell r="P19">
            <v>1.05</v>
          </cell>
          <cell r="Q19">
            <v>1.05</v>
          </cell>
          <cell r="R19">
            <v>1.05</v>
          </cell>
          <cell r="S19">
            <v>1.05</v>
          </cell>
          <cell r="T19">
            <v>1.05</v>
          </cell>
        </row>
        <row r="20">
          <cell r="B20">
            <v>43</v>
          </cell>
          <cell r="C20" t="str">
            <v>SU</v>
          </cell>
          <cell r="D20" t="str">
            <v>（給水・給湯・蒸気還管・冷温水）溶接接合</v>
          </cell>
          <cell r="E20" t="str">
            <v>屋外配管</v>
          </cell>
          <cell r="F20" t="str">
            <v>管</v>
          </cell>
          <cell r="G20">
            <v>1.05</v>
          </cell>
          <cell r="H20">
            <v>1.05</v>
          </cell>
          <cell r="I20">
            <v>1.05</v>
          </cell>
          <cell r="J20">
            <v>1.05</v>
          </cell>
          <cell r="K20">
            <v>1.05</v>
          </cell>
          <cell r="L20">
            <v>1.05</v>
          </cell>
          <cell r="M20">
            <v>1.05</v>
          </cell>
          <cell r="N20">
            <v>1.05</v>
          </cell>
          <cell r="O20">
            <v>1.05</v>
          </cell>
          <cell r="P20">
            <v>1.05</v>
          </cell>
          <cell r="Q20">
            <v>1.05</v>
          </cell>
          <cell r="R20">
            <v>1.05</v>
          </cell>
          <cell r="S20">
            <v>1.05</v>
          </cell>
          <cell r="T20">
            <v>1.05</v>
          </cell>
        </row>
        <row r="21">
          <cell r="B21">
            <v>44</v>
          </cell>
          <cell r="C21" t="str">
            <v>SU</v>
          </cell>
          <cell r="D21" t="str">
            <v>（給水・給湯・冷温水）ハウジング型管継手</v>
          </cell>
          <cell r="E21" t="str">
            <v>屋外配管</v>
          </cell>
          <cell r="F21" t="str">
            <v>管</v>
          </cell>
          <cell r="G21">
            <v>1.1000000000000001</v>
          </cell>
          <cell r="H21">
            <v>1.1000000000000001</v>
          </cell>
          <cell r="I21">
            <v>1.1000000000000001</v>
          </cell>
          <cell r="J21">
            <v>1.1000000000000001</v>
          </cell>
          <cell r="K21">
            <v>1.1000000000000001</v>
          </cell>
          <cell r="L21">
            <v>1.1000000000000001</v>
          </cell>
          <cell r="M21">
            <v>1.1000000000000001</v>
          </cell>
          <cell r="N21">
            <v>1.1000000000000001</v>
          </cell>
          <cell r="O21">
            <v>1.05</v>
          </cell>
          <cell r="P21">
            <v>1.05</v>
          </cell>
          <cell r="Q21">
            <v>1.05</v>
          </cell>
          <cell r="R21">
            <v>1.05</v>
          </cell>
          <cell r="S21">
            <v>1.05</v>
          </cell>
          <cell r="T21">
            <v>1.05</v>
          </cell>
        </row>
        <row r="24">
          <cell r="B24">
            <v>41</v>
          </cell>
          <cell r="C24" t="str">
            <v>SU</v>
          </cell>
          <cell r="D24" t="str">
            <v>（給水・給湯）圧縮・プレス</v>
          </cell>
          <cell r="E24" t="str">
            <v>地中配管</v>
          </cell>
          <cell r="F24" t="str">
            <v>管</v>
          </cell>
          <cell r="G24">
            <v>1.05</v>
          </cell>
          <cell r="H24">
            <v>1.05</v>
          </cell>
          <cell r="I24">
            <v>1.05</v>
          </cell>
          <cell r="J24">
            <v>1.05</v>
          </cell>
          <cell r="K24">
            <v>1.05</v>
          </cell>
          <cell r="L24">
            <v>1.05</v>
          </cell>
          <cell r="M24">
            <v>1.05</v>
          </cell>
          <cell r="N24">
            <v>1.05</v>
          </cell>
          <cell r="O24">
            <v>1.05</v>
          </cell>
          <cell r="P24">
            <v>1.05</v>
          </cell>
          <cell r="Q24">
            <v>1.05</v>
          </cell>
          <cell r="R24">
            <v>1.05</v>
          </cell>
          <cell r="S24">
            <v>1.05</v>
          </cell>
          <cell r="T24">
            <v>1.05</v>
          </cell>
        </row>
        <row r="25">
          <cell r="B25">
            <v>42</v>
          </cell>
          <cell r="C25" t="str">
            <v>SU</v>
          </cell>
          <cell r="D25" t="str">
            <v>（給水・給湯）拡管式</v>
          </cell>
          <cell r="E25" t="str">
            <v>地中配管</v>
          </cell>
          <cell r="F25" t="str">
            <v>管</v>
          </cell>
          <cell r="G25">
            <v>1.05</v>
          </cell>
          <cell r="H25">
            <v>1.05</v>
          </cell>
          <cell r="I25">
            <v>1.05</v>
          </cell>
          <cell r="J25">
            <v>1.05</v>
          </cell>
          <cell r="K25">
            <v>1.05</v>
          </cell>
          <cell r="L25">
            <v>1.05</v>
          </cell>
          <cell r="M25">
            <v>1.05</v>
          </cell>
          <cell r="N25">
            <v>1.05</v>
          </cell>
          <cell r="O25">
            <v>1.05</v>
          </cell>
          <cell r="P25">
            <v>1.05</v>
          </cell>
          <cell r="Q25">
            <v>1.05</v>
          </cell>
          <cell r="R25">
            <v>1.05</v>
          </cell>
          <cell r="S25">
            <v>1.05</v>
          </cell>
          <cell r="T25">
            <v>1.05</v>
          </cell>
        </row>
        <row r="26">
          <cell r="B26">
            <v>43</v>
          </cell>
          <cell r="C26" t="str">
            <v>SU</v>
          </cell>
          <cell r="D26" t="str">
            <v>（給水・給湯・蒸気還管・冷温水）溶接接合</v>
          </cell>
          <cell r="E26" t="str">
            <v>地中配管</v>
          </cell>
          <cell r="F26" t="str">
            <v>管</v>
          </cell>
          <cell r="G26">
            <v>1.05</v>
          </cell>
          <cell r="H26">
            <v>1.05</v>
          </cell>
          <cell r="I26">
            <v>1.05</v>
          </cell>
          <cell r="J26">
            <v>1.05</v>
          </cell>
          <cell r="K26">
            <v>1.05</v>
          </cell>
          <cell r="L26">
            <v>1.05</v>
          </cell>
          <cell r="M26">
            <v>1.05</v>
          </cell>
          <cell r="N26">
            <v>1.05</v>
          </cell>
          <cell r="O26">
            <v>1.05</v>
          </cell>
          <cell r="P26">
            <v>1.05</v>
          </cell>
          <cell r="Q26">
            <v>1.05</v>
          </cell>
          <cell r="R26">
            <v>1.05</v>
          </cell>
          <cell r="S26">
            <v>1.05</v>
          </cell>
          <cell r="T26">
            <v>1.05</v>
          </cell>
        </row>
        <row r="29">
          <cell r="B29">
            <v>41</v>
          </cell>
          <cell r="C29" t="str">
            <v>SU</v>
          </cell>
          <cell r="D29" t="str">
            <v>（給水・給湯）圧縮・プレス</v>
          </cell>
          <cell r="E29" t="str">
            <v>屋内一般配管</v>
          </cell>
          <cell r="F29" t="str">
            <v>継手</v>
          </cell>
          <cell r="G29">
            <v>1.45</v>
          </cell>
          <cell r="H29">
            <v>1.45</v>
          </cell>
          <cell r="I29">
            <v>1.45</v>
          </cell>
          <cell r="J29">
            <v>1.45</v>
          </cell>
          <cell r="K29">
            <v>1.45</v>
          </cell>
          <cell r="L29">
            <v>1.45</v>
          </cell>
          <cell r="M29">
            <v>1.45</v>
          </cell>
          <cell r="N29">
            <v>1.45</v>
          </cell>
          <cell r="O29">
            <v>1.45</v>
          </cell>
          <cell r="P29">
            <v>1.45</v>
          </cell>
          <cell r="Q29">
            <v>1.45</v>
          </cell>
          <cell r="R29">
            <v>1.45</v>
          </cell>
          <cell r="S29">
            <v>1.45</v>
          </cell>
          <cell r="T29">
            <v>1.45</v>
          </cell>
        </row>
        <row r="30">
          <cell r="B30">
            <v>42</v>
          </cell>
          <cell r="C30" t="str">
            <v>SU</v>
          </cell>
          <cell r="D30" t="str">
            <v>（給水・給湯）拡管式</v>
          </cell>
          <cell r="E30" t="str">
            <v>屋内一般配管</v>
          </cell>
          <cell r="F30" t="str">
            <v>継手</v>
          </cell>
          <cell r="G30">
            <v>1.6</v>
          </cell>
          <cell r="H30">
            <v>1.6</v>
          </cell>
          <cell r="I30">
            <v>1.6</v>
          </cell>
          <cell r="J30">
            <v>1.6</v>
          </cell>
          <cell r="K30">
            <v>1.6</v>
          </cell>
          <cell r="L30">
            <v>1.6</v>
          </cell>
          <cell r="M30">
            <v>1.6</v>
          </cell>
          <cell r="N30">
            <v>1.6</v>
          </cell>
          <cell r="O30">
            <v>1.6</v>
          </cell>
          <cell r="P30">
            <v>1.6</v>
          </cell>
          <cell r="Q30">
            <v>1.6</v>
          </cell>
          <cell r="R30">
            <v>1.6</v>
          </cell>
          <cell r="S30">
            <v>1.6</v>
          </cell>
          <cell r="T30">
            <v>1.6</v>
          </cell>
        </row>
        <row r="31">
          <cell r="B31">
            <v>43</v>
          </cell>
          <cell r="C31" t="str">
            <v>SU</v>
          </cell>
          <cell r="D31" t="str">
            <v>（給水・給湯・蒸気還管・冷温水）溶接接合</v>
          </cell>
          <cell r="E31" t="str">
            <v>屋内一般配管</v>
          </cell>
          <cell r="F31" t="str">
            <v>継手</v>
          </cell>
          <cell r="G31">
            <v>0.75</v>
          </cell>
          <cell r="H31">
            <v>0.75</v>
          </cell>
          <cell r="I31">
            <v>0.75</v>
          </cell>
          <cell r="J31">
            <v>0.75</v>
          </cell>
          <cell r="K31">
            <v>0.75</v>
          </cell>
          <cell r="L31">
            <v>0.75</v>
          </cell>
          <cell r="M31">
            <v>0.75</v>
          </cell>
          <cell r="N31">
            <v>0.75</v>
          </cell>
          <cell r="O31">
            <v>0.75</v>
          </cell>
          <cell r="P31">
            <v>0.75</v>
          </cell>
          <cell r="Q31">
            <v>0.75</v>
          </cell>
          <cell r="R31">
            <v>0.75</v>
          </cell>
          <cell r="S31">
            <v>0.75</v>
          </cell>
          <cell r="T31">
            <v>0.75</v>
          </cell>
        </row>
        <row r="32">
          <cell r="B32">
            <v>44</v>
          </cell>
          <cell r="C32" t="str">
            <v>SU</v>
          </cell>
          <cell r="D32" t="str">
            <v>（給水・給湯・冷温水）ハウジング型管継手</v>
          </cell>
          <cell r="E32" t="str">
            <v>屋内一般配管</v>
          </cell>
          <cell r="F32" t="str">
            <v>継手</v>
          </cell>
          <cell r="G32">
            <v>1.47</v>
          </cell>
          <cell r="H32">
            <v>1.47</v>
          </cell>
          <cell r="I32">
            <v>1.47</v>
          </cell>
          <cell r="J32">
            <v>1.47</v>
          </cell>
          <cell r="K32">
            <v>1.47</v>
          </cell>
          <cell r="L32">
            <v>1.47</v>
          </cell>
          <cell r="M32">
            <v>1.47</v>
          </cell>
          <cell r="N32">
            <v>1.47</v>
          </cell>
          <cell r="O32">
            <v>1.1000000000000001</v>
          </cell>
          <cell r="P32">
            <v>1.1000000000000001</v>
          </cell>
          <cell r="Q32">
            <v>1.1000000000000001</v>
          </cell>
          <cell r="R32">
            <v>0.74</v>
          </cell>
          <cell r="S32">
            <v>0.74</v>
          </cell>
          <cell r="T32">
            <v>0.74</v>
          </cell>
        </row>
        <row r="35">
          <cell r="B35">
            <v>41</v>
          </cell>
          <cell r="C35" t="str">
            <v>SU</v>
          </cell>
          <cell r="D35" t="str">
            <v>（給水・給湯）圧縮・プレス</v>
          </cell>
          <cell r="E35" t="str">
            <v>機械室・便所配管</v>
          </cell>
          <cell r="F35" t="str">
            <v>継手</v>
          </cell>
          <cell r="G35">
            <v>2.2999999999999998</v>
          </cell>
          <cell r="H35">
            <v>2.2999999999999998</v>
          </cell>
          <cell r="I35">
            <v>2.2999999999999998</v>
          </cell>
          <cell r="J35">
            <v>2.2999999999999998</v>
          </cell>
          <cell r="K35">
            <v>2.2999999999999998</v>
          </cell>
          <cell r="L35">
            <v>2.2999999999999998</v>
          </cell>
          <cell r="M35">
            <v>2.2999999999999998</v>
          </cell>
          <cell r="N35">
            <v>2.2999999999999998</v>
          </cell>
          <cell r="O35">
            <v>2.2999999999999998</v>
          </cell>
          <cell r="P35">
            <v>2.2999999999999998</v>
          </cell>
          <cell r="Q35">
            <v>2.2999999999999998</v>
          </cell>
          <cell r="R35">
            <v>2.2999999999999998</v>
          </cell>
          <cell r="S35">
            <v>2.2999999999999998</v>
          </cell>
          <cell r="T35">
            <v>2.2999999999999998</v>
          </cell>
        </row>
        <row r="36">
          <cell r="B36">
            <v>42</v>
          </cell>
          <cell r="C36" t="str">
            <v>SU</v>
          </cell>
          <cell r="D36" t="str">
            <v>（給水・給湯）拡管式</v>
          </cell>
          <cell r="E36" t="str">
            <v>機械室・便所配管</v>
          </cell>
          <cell r="F36" t="str">
            <v>継手</v>
          </cell>
          <cell r="G36">
            <v>2.65</v>
          </cell>
          <cell r="H36">
            <v>2.65</v>
          </cell>
          <cell r="I36">
            <v>2.65</v>
          </cell>
          <cell r="J36">
            <v>2.65</v>
          </cell>
          <cell r="K36">
            <v>2.65</v>
          </cell>
          <cell r="L36">
            <v>2.65</v>
          </cell>
          <cell r="M36">
            <v>2.65</v>
          </cell>
          <cell r="N36">
            <v>2.65</v>
          </cell>
          <cell r="O36">
            <v>2.65</v>
          </cell>
          <cell r="P36">
            <v>2.65</v>
          </cell>
          <cell r="Q36">
            <v>2.65</v>
          </cell>
          <cell r="R36">
            <v>2.65</v>
          </cell>
          <cell r="S36">
            <v>2.65</v>
          </cell>
          <cell r="T36">
            <v>2.65</v>
          </cell>
        </row>
        <row r="37">
          <cell r="B37">
            <v>43</v>
          </cell>
          <cell r="C37" t="str">
            <v>SU</v>
          </cell>
          <cell r="D37" t="str">
            <v>（給水・給湯・蒸気還管・冷温水）溶接接合</v>
          </cell>
          <cell r="E37" t="str">
            <v>機械室・便所配管</v>
          </cell>
          <cell r="F37" t="str">
            <v>継手</v>
          </cell>
          <cell r="G37">
            <v>1.1000000000000001</v>
          </cell>
          <cell r="H37">
            <v>1.1000000000000001</v>
          </cell>
          <cell r="I37">
            <v>1.1000000000000001</v>
          </cell>
          <cell r="J37">
            <v>1.1000000000000001</v>
          </cell>
          <cell r="K37">
            <v>1.1000000000000001</v>
          </cell>
          <cell r="L37">
            <v>1.1000000000000001</v>
          </cell>
          <cell r="M37">
            <v>1.1000000000000001</v>
          </cell>
          <cell r="N37">
            <v>1.1000000000000001</v>
          </cell>
          <cell r="O37">
            <v>1.1000000000000001</v>
          </cell>
          <cell r="P37">
            <v>1.1000000000000001</v>
          </cell>
          <cell r="Q37">
            <v>1.1000000000000001</v>
          </cell>
          <cell r="R37">
            <v>1.1000000000000001</v>
          </cell>
          <cell r="S37">
            <v>1.1000000000000001</v>
          </cell>
          <cell r="T37">
            <v>1.1000000000000001</v>
          </cell>
        </row>
        <row r="38">
          <cell r="B38">
            <v>44</v>
          </cell>
          <cell r="C38" t="str">
            <v>SU</v>
          </cell>
          <cell r="D38" t="str">
            <v>（給水・給湯・冷温水）ハウジング型管継手</v>
          </cell>
          <cell r="E38" t="str">
            <v>機械室・便所配管</v>
          </cell>
          <cell r="F38" t="str">
            <v>継手</v>
          </cell>
          <cell r="G38">
            <v>2.3199999999999998</v>
          </cell>
          <cell r="H38">
            <v>2.3199999999999998</v>
          </cell>
          <cell r="I38">
            <v>2.3199999999999998</v>
          </cell>
          <cell r="J38">
            <v>2.3199999999999998</v>
          </cell>
          <cell r="K38">
            <v>2.3199999999999998</v>
          </cell>
          <cell r="L38">
            <v>2.3199999999999998</v>
          </cell>
          <cell r="M38">
            <v>2.3199999999999998</v>
          </cell>
          <cell r="N38">
            <v>2.3199999999999998</v>
          </cell>
          <cell r="O38">
            <v>1.69</v>
          </cell>
          <cell r="P38">
            <v>1.69</v>
          </cell>
          <cell r="Q38">
            <v>1.69</v>
          </cell>
          <cell r="R38">
            <v>1.1299999999999999</v>
          </cell>
          <cell r="S38">
            <v>1.1299999999999999</v>
          </cell>
          <cell r="T38">
            <v>1.1299999999999999</v>
          </cell>
        </row>
        <row r="41">
          <cell r="B41">
            <v>41</v>
          </cell>
          <cell r="C41" t="str">
            <v>SU</v>
          </cell>
          <cell r="D41" t="str">
            <v>（給水・給湯）圧縮・プレス</v>
          </cell>
          <cell r="E41" t="str">
            <v>屋外配管</v>
          </cell>
          <cell r="F41" t="str">
            <v>継手</v>
          </cell>
          <cell r="G41">
            <v>1.25</v>
          </cell>
          <cell r="H41">
            <v>1.25</v>
          </cell>
          <cell r="I41">
            <v>1.25</v>
          </cell>
          <cell r="J41">
            <v>1.25</v>
          </cell>
          <cell r="K41">
            <v>1.25</v>
          </cell>
          <cell r="L41">
            <v>1.25</v>
          </cell>
          <cell r="M41">
            <v>1.25</v>
          </cell>
          <cell r="N41">
            <v>1.25</v>
          </cell>
          <cell r="O41">
            <v>1.25</v>
          </cell>
          <cell r="P41">
            <v>1.25</v>
          </cell>
          <cell r="Q41">
            <v>1.25</v>
          </cell>
          <cell r="R41">
            <v>1.25</v>
          </cell>
          <cell r="S41">
            <v>1.25</v>
          </cell>
          <cell r="T41">
            <v>1.25</v>
          </cell>
        </row>
        <row r="42">
          <cell r="B42">
            <v>42</v>
          </cell>
          <cell r="C42" t="str">
            <v>SU</v>
          </cell>
          <cell r="D42" t="str">
            <v>（給水・給湯）拡管式</v>
          </cell>
          <cell r="E42" t="str">
            <v>屋外配管</v>
          </cell>
          <cell r="F42" t="str">
            <v>継手</v>
          </cell>
          <cell r="G42">
            <v>1.35</v>
          </cell>
          <cell r="H42">
            <v>1.35</v>
          </cell>
          <cell r="I42">
            <v>1.35</v>
          </cell>
          <cell r="J42">
            <v>1.35</v>
          </cell>
          <cell r="K42">
            <v>1.35</v>
          </cell>
          <cell r="L42">
            <v>1.35</v>
          </cell>
          <cell r="M42">
            <v>1.35</v>
          </cell>
          <cell r="N42">
            <v>1.35</v>
          </cell>
          <cell r="O42">
            <v>1.35</v>
          </cell>
          <cell r="P42">
            <v>1.35</v>
          </cell>
          <cell r="Q42">
            <v>1.35</v>
          </cell>
          <cell r="R42">
            <v>1.35</v>
          </cell>
          <cell r="S42">
            <v>1.35</v>
          </cell>
          <cell r="T42">
            <v>1.35</v>
          </cell>
        </row>
        <row r="43">
          <cell r="B43">
            <v>43</v>
          </cell>
          <cell r="C43" t="str">
            <v>SU</v>
          </cell>
          <cell r="D43" t="str">
            <v>（給水・給湯・蒸気還管・冷温水）溶接接合</v>
          </cell>
          <cell r="E43" t="str">
            <v>屋外配管</v>
          </cell>
          <cell r="F43" t="str">
            <v>継手</v>
          </cell>
          <cell r="G43">
            <v>0.65</v>
          </cell>
          <cell r="H43">
            <v>0.65</v>
          </cell>
          <cell r="I43">
            <v>0.65</v>
          </cell>
          <cell r="J43">
            <v>0.65</v>
          </cell>
          <cell r="K43">
            <v>0.65</v>
          </cell>
          <cell r="L43">
            <v>0.65</v>
          </cell>
          <cell r="M43">
            <v>0.65</v>
          </cell>
          <cell r="N43">
            <v>0.65</v>
          </cell>
          <cell r="O43">
            <v>0.65</v>
          </cell>
          <cell r="P43">
            <v>0.65</v>
          </cell>
          <cell r="Q43">
            <v>0.65</v>
          </cell>
          <cell r="R43">
            <v>0.65</v>
          </cell>
          <cell r="S43">
            <v>0.65</v>
          </cell>
          <cell r="T43">
            <v>0.65</v>
          </cell>
        </row>
        <row r="44">
          <cell r="B44">
            <v>44</v>
          </cell>
          <cell r="C44" t="str">
            <v>SU</v>
          </cell>
          <cell r="D44" t="str">
            <v>（給水・給湯・冷温水）ハウジング型管継手</v>
          </cell>
          <cell r="E44" t="str">
            <v>屋外配管</v>
          </cell>
          <cell r="F44" t="str">
            <v>継手</v>
          </cell>
          <cell r="G44">
            <v>1.24</v>
          </cell>
          <cell r="H44">
            <v>1.24</v>
          </cell>
          <cell r="I44">
            <v>1.24</v>
          </cell>
          <cell r="J44">
            <v>1.24</v>
          </cell>
          <cell r="K44">
            <v>1.24</v>
          </cell>
          <cell r="L44">
            <v>1.24</v>
          </cell>
          <cell r="M44">
            <v>1.24</v>
          </cell>
          <cell r="N44">
            <v>1.24</v>
          </cell>
          <cell r="O44">
            <v>0.94</v>
          </cell>
          <cell r="P44">
            <v>0.94</v>
          </cell>
          <cell r="Q44">
            <v>0.94</v>
          </cell>
          <cell r="R44">
            <v>0.63</v>
          </cell>
          <cell r="S44">
            <v>0.63</v>
          </cell>
          <cell r="T44">
            <v>0.63</v>
          </cell>
        </row>
        <row r="47">
          <cell r="B47">
            <v>41</v>
          </cell>
          <cell r="C47" t="str">
            <v>SU</v>
          </cell>
          <cell r="D47" t="str">
            <v>（給水・給湯）圧縮・プレス</v>
          </cell>
          <cell r="E47" t="str">
            <v>地中配管</v>
          </cell>
          <cell r="F47" t="str">
            <v>継手</v>
          </cell>
          <cell r="G47">
            <v>0.9</v>
          </cell>
          <cell r="H47">
            <v>0.9</v>
          </cell>
          <cell r="I47">
            <v>0.9</v>
          </cell>
          <cell r="J47">
            <v>0.9</v>
          </cell>
          <cell r="K47">
            <v>0.9</v>
          </cell>
          <cell r="L47">
            <v>0.9</v>
          </cell>
          <cell r="M47">
            <v>0.9</v>
          </cell>
          <cell r="N47">
            <v>0.9</v>
          </cell>
          <cell r="O47">
            <v>0.9</v>
          </cell>
          <cell r="P47">
            <v>0.9</v>
          </cell>
          <cell r="Q47">
            <v>0.9</v>
          </cell>
          <cell r="R47">
            <v>0.9</v>
          </cell>
          <cell r="S47">
            <v>0.9</v>
          </cell>
          <cell r="T47">
            <v>0.9</v>
          </cell>
        </row>
        <row r="48">
          <cell r="B48">
            <v>42</v>
          </cell>
          <cell r="C48" t="str">
            <v>SU</v>
          </cell>
          <cell r="D48" t="str">
            <v>（給水・給湯）拡管式</v>
          </cell>
          <cell r="E48" t="str">
            <v>地中配管</v>
          </cell>
          <cell r="F48" t="str">
            <v>継手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</row>
        <row r="49">
          <cell r="B49">
            <v>43</v>
          </cell>
          <cell r="C49" t="str">
            <v>SU</v>
          </cell>
          <cell r="D49" t="str">
            <v>（給水・給湯・蒸気還管・冷温水）溶接接合</v>
          </cell>
          <cell r="E49" t="str">
            <v>地中配管</v>
          </cell>
          <cell r="F49" t="str">
            <v>継手</v>
          </cell>
          <cell r="G49">
            <v>0.6</v>
          </cell>
          <cell r="H49">
            <v>0.6</v>
          </cell>
          <cell r="I49">
            <v>0.6</v>
          </cell>
          <cell r="J49">
            <v>0.6</v>
          </cell>
          <cell r="K49">
            <v>0.6</v>
          </cell>
          <cell r="L49">
            <v>0.6</v>
          </cell>
          <cell r="M49">
            <v>0.6</v>
          </cell>
          <cell r="N49">
            <v>0.6</v>
          </cell>
          <cell r="O49">
            <v>0.6</v>
          </cell>
          <cell r="P49">
            <v>0.6</v>
          </cell>
          <cell r="Q49">
            <v>0.6</v>
          </cell>
          <cell r="R49">
            <v>0.6</v>
          </cell>
          <cell r="S49">
            <v>0.6</v>
          </cell>
          <cell r="T49">
            <v>0.6</v>
          </cell>
        </row>
        <row r="52">
          <cell r="B52">
            <v>41</v>
          </cell>
          <cell r="C52" t="str">
            <v>SU</v>
          </cell>
          <cell r="D52" t="str">
            <v>（給水・給湯）圧縮・プレス</v>
          </cell>
          <cell r="E52" t="str">
            <v>屋内一般配管</v>
          </cell>
          <cell r="F52" t="str">
            <v>接合材等</v>
          </cell>
        </row>
        <row r="53">
          <cell r="B53">
            <v>42</v>
          </cell>
          <cell r="C53" t="str">
            <v>SU</v>
          </cell>
          <cell r="D53" t="str">
            <v>（給水・給湯）拡管式</v>
          </cell>
          <cell r="E53" t="str">
            <v>屋内一般配管</v>
          </cell>
          <cell r="F53" t="str">
            <v>接合材等</v>
          </cell>
        </row>
        <row r="54">
          <cell r="B54">
            <v>43</v>
          </cell>
          <cell r="C54" t="str">
            <v>SU</v>
          </cell>
          <cell r="D54" t="str">
            <v>（給水・給湯・蒸気還管・冷温水）溶接接合</v>
          </cell>
          <cell r="E54" t="str">
            <v>屋内一般配管</v>
          </cell>
          <cell r="F54" t="str">
            <v>接合材等</v>
          </cell>
          <cell r="G54">
            <v>0.2</v>
          </cell>
          <cell r="H54">
            <v>0.2</v>
          </cell>
          <cell r="I54">
            <v>0.2</v>
          </cell>
          <cell r="J54">
            <v>0.2</v>
          </cell>
          <cell r="K54">
            <v>0.2</v>
          </cell>
          <cell r="L54">
            <v>0.2</v>
          </cell>
          <cell r="M54">
            <v>0.2</v>
          </cell>
          <cell r="N54">
            <v>0.2</v>
          </cell>
          <cell r="O54">
            <v>0.2</v>
          </cell>
          <cell r="P54">
            <v>0.2</v>
          </cell>
          <cell r="Q54">
            <v>0.2</v>
          </cell>
          <cell r="R54">
            <v>0.2</v>
          </cell>
          <cell r="S54">
            <v>0.2</v>
          </cell>
          <cell r="T54">
            <v>0.2</v>
          </cell>
        </row>
        <row r="55">
          <cell r="B55">
            <v>44</v>
          </cell>
          <cell r="C55" t="str">
            <v>SU</v>
          </cell>
          <cell r="D55" t="str">
            <v>（給水・給湯・冷温水）ハウジング型管継手</v>
          </cell>
          <cell r="E55" t="str">
            <v>屋内一般配管</v>
          </cell>
          <cell r="F55" t="str">
            <v>接合材等</v>
          </cell>
        </row>
        <row r="58">
          <cell r="B58">
            <v>41</v>
          </cell>
          <cell r="C58" t="str">
            <v>SU</v>
          </cell>
          <cell r="D58" t="str">
            <v>（給水・給湯）圧縮・プレス</v>
          </cell>
          <cell r="E58" t="str">
            <v>機械室・便所配管</v>
          </cell>
          <cell r="F58" t="str">
            <v>接合材等</v>
          </cell>
        </row>
        <row r="59">
          <cell r="B59">
            <v>42</v>
          </cell>
          <cell r="C59" t="str">
            <v>SU</v>
          </cell>
          <cell r="D59" t="str">
            <v>（給水・給湯）拡管式</v>
          </cell>
          <cell r="E59" t="str">
            <v>機械室・便所配管</v>
          </cell>
          <cell r="F59" t="str">
            <v>接合材等</v>
          </cell>
        </row>
        <row r="60">
          <cell r="B60">
            <v>43</v>
          </cell>
          <cell r="C60" t="str">
            <v>SU</v>
          </cell>
          <cell r="D60" t="str">
            <v>（給水・給湯・蒸気還管・冷温水）溶接接合</v>
          </cell>
          <cell r="E60" t="str">
            <v>機械室・便所配管</v>
          </cell>
          <cell r="F60" t="str">
            <v>接合材等</v>
          </cell>
          <cell r="G60">
            <v>0.3</v>
          </cell>
          <cell r="H60">
            <v>0.3</v>
          </cell>
          <cell r="I60">
            <v>0.3</v>
          </cell>
          <cell r="J60">
            <v>0.3</v>
          </cell>
          <cell r="K60">
            <v>0.3</v>
          </cell>
          <cell r="L60">
            <v>0.3</v>
          </cell>
          <cell r="M60">
            <v>0.3</v>
          </cell>
          <cell r="N60">
            <v>0.3</v>
          </cell>
          <cell r="O60">
            <v>0.3</v>
          </cell>
          <cell r="P60">
            <v>0.3</v>
          </cell>
          <cell r="Q60">
            <v>0.3</v>
          </cell>
          <cell r="R60">
            <v>0.3</v>
          </cell>
          <cell r="S60">
            <v>0.3</v>
          </cell>
          <cell r="T60">
            <v>0.3</v>
          </cell>
        </row>
        <row r="61">
          <cell r="B61">
            <v>44</v>
          </cell>
          <cell r="C61" t="str">
            <v>SU</v>
          </cell>
          <cell r="D61" t="str">
            <v>（給水・給湯・冷温水）ハウジング型管継手</v>
          </cell>
          <cell r="E61" t="str">
            <v>機械室・便所配管</v>
          </cell>
          <cell r="F61" t="str">
            <v>接合材等</v>
          </cell>
        </row>
        <row r="64">
          <cell r="B64">
            <v>41</v>
          </cell>
          <cell r="C64" t="str">
            <v>SU</v>
          </cell>
          <cell r="D64" t="str">
            <v>（給水・給湯）圧縮・プレス</v>
          </cell>
          <cell r="E64" t="str">
            <v>屋外配管</v>
          </cell>
          <cell r="F64" t="str">
            <v>接合材等</v>
          </cell>
        </row>
        <row r="65">
          <cell r="B65">
            <v>42</v>
          </cell>
          <cell r="C65" t="str">
            <v>SU</v>
          </cell>
          <cell r="D65" t="str">
            <v>（給水・給湯）拡管式</v>
          </cell>
          <cell r="E65" t="str">
            <v>屋外配管</v>
          </cell>
          <cell r="F65" t="str">
            <v>接合材等</v>
          </cell>
        </row>
        <row r="66">
          <cell r="B66">
            <v>43</v>
          </cell>
          <cell r="C66" t="str">
            <v>SU</v>
          </cell>
          <cell r="D66" t="str">
            <v>（給水・給湯・蒸気還管・冷温水）溶接接合</v>
          </cell>
          <cell r="E66" t="str">
            <v>屋外配管</v>
          </cell>
          <cell r="F66" t="str">
            <v>接合材等</v>
          </cell>
          <cell r="G66">
            <v>0.18</v>
          </cell>
          <cell r="H66">
            <v>0.18</v>
          </cell>
          <cell r="I66">
            <v>0.18</v>
          </cell>
          <cell r="J66">
            <v>0.18</v>
          </cell>
          <cell r="K66">
            <v>0.18</v>
          </cell>
          <cell r="L66">
            <v>0.18</v>
          </cell>
          <cell r="M66">
            <v>0.18</v>
          </cell>
          <cell r="N66">
            <v>0.18</v>
          </cell>
          <cell r="O66">
            <v>0.18</v>
          </cell>
          <cell r="P66">
            <v>0.18</v>
          </cell>
          <cell r="Q66">
            <v>0.18</v>
          </cell>
          <cell r="R66">
            <v>0.18</v>
          </cell>
          <cell r="S66">
            <v>0.18</v>
          </cell>
          <cell r="T66">
            <v>0.18</v>
          </cell>
        </row>
        <row r="67">
          <cell r="B67">
            <v>44</v>
          </cell>
          <cell r="C67" t="str">
            <v>SU</v>
          </cell>
          <cell r="D67" t="str">
            <v>（給水・給湯・冷温水）ハウジング型管継手</v>
          </cell>
          <cell r="E67" t="str">
            <v>屋外配管</v>
          </cell>
          <cell r="F67" t="str">
            <v>接合材等</v>
          </cell>
        </row>
        <row r="70">
          <cell r="B70">
            <v>41</v>
          </cell>
          <cell r="C70" t="str">
            <v>SU</v>
          </cell>
          <cell r="D70" t="str">
            <v>（給水・給湯）圧縮・プレス</v>
          </cell>
          <cell r="E70" t="str">
            <v>地中配管</v>
          </cell>
          <cell r="F70" t="str">
            <v>接合材等</v>
          </cell>
        </row>
        <row r="71">
          <cell r="B71">
            <v>42</v>
          </cell>
          <cell r="C71" t="str">
            <v>SU</v>
          </cell>
          <cell r="D71" t="str">
            <v>（給水・給湯）拡管式</v>
          </cell>
          <cell r="E71" t="str">
            <v>地中配管</v>
          </cell>
          <cell r="F71" t="str">
            <v>接合材等</v>
          </cell>
        </row>
        <row r="72">
          <cell r="B72">
            <v>43</v>
          </cell>
          <cell r="C72" t="str">
            <v>SU</v>
          </cell>
          <cell r="D72" t="str">
            <v>（給水・給湯・蒸気還管・冷温水）溶接接合</v>
          </cell>
          <cell r="E72" t="str">
            <v>地中配管</v>
          </cell>
          <cell r="F72" t="str">
            <v>接合材等</v>
          </cell>
          <cell r="G72">
            <v>0.15</v>
          </cell>
          <cell r="H72">
            <v>0.15</v>
          </cell>
          <cell r="I72">
            <v>0.15</v>
          </cell>
          <cell r="J72">
            <v>0.15</v>
          </cell>
          <cell r="K72">
            <v>0.15</v>
          </cell>
          <cell r="L72">
            <v>0.15</v>
          </cell>
          <cell r="M72">
            <v>0.15</v>
          </cell>
          <cell r="N72">
            <v>0.15</v>
          </cell>
          <cell r="O72">
            <v>0.15</v>
          </cell>
          <cell r="P72">
            <v>0.15</v>
          </cell>
          <cell r="Q72">
            <v>0.15</v>
          </cell>
          <cell r="R72">
            <v>0.15</v>
          </cell>
          <cell r="S72">
            <v>0.15</v>
          </cell>
          <cell r="T72">
            <v>0.15</v>
          </cell>
        </row>
        <row r="75">
          <cell r="B75">
            <v>41</v>
          </cell>
          <cell r="C75" t="str">
            <v>SU</v>
          </cell>
          <cell r="D75" t="str">
            <v>（給水・給湯）圧縮・プレス</v>
          </cell>
          <cell r="E75" t="str">
            <v>屋内一般配管</v>
          </cell>
          <cell r="F75" t="str">
            <v>支持金物</v>
          </cell>
          <cell r="G75">
            <v>0.1</v>
          </cell>
          <cell r="H75">
            <v>0.1</v>
          </cell>
          <cell r="I75">
            <v>0.1</v>
          </cell>
          <cell r="J75">
            <v>0.1</v>
          </cell>
          <cell r="K75">
            <v>0.1</v>
          </cell>
          <cell r="L75">
            <v>0.1</v>
          </cell>
          <cell r="M75">
            <v>0.1</v>
          </cell>
          <cell r="N75">
            <v>0.1</v>
          </cell>
          <cell r="O75">
            <v>0.1</v>
          </cell>
          <cell r="P75">
            <v>0.1</v>
          </cell>
          <cell r="Q75">
            <v>0.1</v>
          </cell>
          <cell r="R75">
            <v>0.1</v>
          </cell>
          <cell r="S75">
            <v>0.1</v>
          </cell>
          <cell r="T75">
            <v>0.1</v>
          </cell>
        </row>
        <row r="76">
          <cell r="B76">
            <v>42</v>
          </cell>
          <cell r="C76" t="str">
            <v>SU</v>
          </cell>
          <cell r="D76" t="str">
            <v>（給水・給湯）拡管式</v>
          </cell>
          <cell r="E76" t="str">
            <v>屋内一般配管</v>
          </cell>
          <cell r="F76" t="str">
            <v>支持金物</v>
          </cell>
          <cell r="G76">
            <v>0.1</v>
          </cell>
          <cell r="H76">
            <v>0.1</v>
          </cell>
          <cell r="I76">
            <v>0.1</v>
          </cell>
          <cell r="J76">
            <v>0.1</v>
          </cell>
          <cell r="K76">
            <v>0.1</v>
          </cell>
          <cell r="L76">
            <v>0.1</v>
          </cell>
          <cell r="M76">
            <v>0.1</v>
          </cell>
          <cell r="N76">
            <v>0.1</v>
          </cell>
          <cell r="O76">
            <v>0.1</v>
          </cell>
          <cell r="P76">
            <v>0.1</v>
          </cell>
          <cell r="Q76">
            <v>0.1</v>
          </cell>
          <cell r="R76">
            <v>0.1</v>
          </cell>
          <cell r="S76">
            <v>0.1</v>
          </cell>
          <cell r="T76">
            <v>0.1</v>
          </cell>
        </row>
        <row r="77">
          <cell r="B77">
            <v>43</v>
          </cell>
          <cell r="C77" t="str">
            <v>SU</v>
          </cell>
          <cell r="D77" t="str">
            <v>（給水・給湯・蒸気還管・冷温水）溶接接合</v>
          </cell>
          <cell r="E77" t="str">
            <v>屋内一般配管</v>
          </cell>
          <cell r="F77" t="str">
            <v>支持金物</v>
          </cell>
          <cell r="G77">
            <v>0.1</v>
          </cell>
          <cell r="H77">
            <v>0.1</v>
          </cell>
          <cell r="I77">
            <v>0.1</v>
          </cell>
          <cell r="J77">
            <v>0.1</v>
          </cell>
          <cell r="K77">
            <v>0.1</v>
          </cell>
          <cell r="L77">
            <v>0.1</v>
          </cell>
          <cell r="M77">
            <v>0.1</v>
          </cell>
          <cell r="N77">
            <v>0.1</v>
          </cell>
          <cell r="O77">
            <v>0.1</v>
          </cell>
          <cell r="P77">
            <v>0.1</v>
          </cell>
          <cell r="Q77">
            <v>0.1</v>
          </cell>
          <cell r="R77">
            <v>0.1</v>
          </cell>
          <cell r="S77">
            <v>0.1</v>
          </cell>
          <cell r="T77">
            <v>0.1</v>
          </cell>
        </row>
        <row r="78">
          <cell r="B78">
            <v>44</v>
          </cell>
          <cell r="C78" t="str">
            <v>SU</v>
          </cell>
          <cell r="D78" t="str">
            <v>（給水・給湯・冷温水）ハウジング型管継手</v>
          </cell>
          <cell r="E78" t="str">
            <v>屋内一般配管</v>
          </cell>
          <cell r="F78" t="str">
            <v>支持金物</v>
          </cell>
          <cell r="G78">
            <v>0.1</v>
          </cell>
          <cell r="H78">
            <v>0.1</v>
          </cell>
          <cell r="I78">
            <v>0.1</v>
          </cell>
          <cell r="J78">
            <v>0.1</v>
          </cell>
          <cell r="K78">
            <v>0.1</v>
          </cell>
          <cell r="L78">
            <v>0.1</v>
          </cell>
          <cell r="M78">
            <v>0.1</v>
          </cell>
          <cell r="N78">
            <v>0.1</v>
          </cell>
          <cell r="O78">
            <v>0.1</v>
          </cell>
          <cell r="P78">
            <v>0.1</v>
          </cell>
          <cell r="Q78">
            <v>0.1</v>
          </cell>
          <cell r="R78">
            <v>0.1</v>
          </cell>
          <cell r="S78">
            <v>0.1</v>
          </cell>
          <cell r="T78">
            <v>0.1</v>
          </cell>
        </row>
        <row r="81">
          <cell r="B81">
            <v>41</v>
          </cell>
          <cell r="C81" t="str">
            <v>SU</v>
          </cell>
          <cell r="D81" t="str">
            <v>（給水・給湯）圧縮・プレス</v>
          </cell>
          <cell r="E81" t="str">
            <v>機械室・便所配管</v>
          </cell>
          <cell r="F81" t="str">
            <v>支持金物</v>
          </cell>
          <cell r="G81">
            <v>0.1</v>
          </cell>
          <cell r="H81">
            <v>0.1</v>
          </cell>
          <cell r="I81">
            <v>0.1</v>
          </cell>
          <cell r="J81">
            <v>0.1</v>
          </cell>
          <cell r="K81">
            <v>0.1</v>
          </cell>
          <cell r="L81">
            <v>0.1</v>
          </cell>
          <cell r="M81">
            <v>0.1</v>
          </cell>
          <cell r="N81">
            <v>0.1</v>
          </cell>
          <cell r="O81">
            <v>0.1</v>
          </cell>
          <cell r="P81">
            <v>0.1</v>
          </cell>
          <cell r="Q81">
            <v>0.1</v>
          </cell>
          <cell r="R81">
            <v>0.1</v>
          </cell>
          <cell r="S81">
            <v>0.1</v>
          </cell>
          <cell r="T81">
            <v>0.1</v>
          </cell>
        </row>
        <row r="82">
          <cell r="B82">
            <v>42</v>
          </cell>
          <cell r="C82" t="str">
            <v>SU</v>
          </cell>
          <cell r="D82" t="str">
            <v>（給水・給湯）拡管式</v>
          </cell>
          <cell r="E82" t="str">
            <v>機械室・便所配管</v>
          </cell>
          <cell r="F82" t="str">
            <v>支持金物</v>
          </cell>
          <cell r="G82">
            <v>0.1</v>
          </cell>
          <cell r="H82">
            <v>0.1</v>
          </cell>
          <cell r="I82">
            <v>0.1</v>
          </cell>
          <cell r="J82">
            <v>0.1</v>
          </cell>
          <cell r="K82">
            <v>0.1</v>
          </cell>
          <cell r="L82">
            <v>0.1</v>
          </cell>
          <cell r="M82">
            <v>0.1</v>
          </cell>
          <cell r="N82">
            <v>0.1</v>
          </cell>
          <cell r="O82">
            <v>0.1</v>
          </cell>
          <cell r="P82">
            <v>0.1</v>
          </cell>
          <cell r="Q82">
            <v>0.1</v>
          </cell>
          <cell r="R82">
            <v>0.1</v>
          </cell>
          <cell r="S82">
            <v>0.1</v>
          </cell>
          <cell r="T82">
            <v>0.1</v>
          </cell>
        </row>
        <row r="83">
          <cell r="B83">
            <v>43</v>
          </cell>
          <cell r="C83" t="str">
            <v>SU</v>
          </cell>
          <cell r="D83" t="str">
            <v>（給水・給湯・蒸気還管・冷温水）溶接接合</v>
          </cell>
          <cell r="E83" t="str">
            <v>機械室・便所配管</v>
          </cell>
          <cell r="F83" t="str">
            <v>支持金物</v>
          </cell>
          <cell r="G83">
            <v>0.1</v>
          </cell>
          <cell r="H83">
            <v>0.1</v>
          </cell>
          <cell r="I83">
            <v>0.1</v>
          </cell>
          <cell r="J83">
            <v>0.1</v>
          </cell>
          <cell r="K83">
            <v>0.1</v>
          </cell>
          <cell r="L83">
            <v>0.1</v>
          </cell>
          <cell r="M83">
            <v>0.1</v>
          </cell>
          <cell r="N83">
            <v>0.1</v>
          </cell>
          <cell r="O83">
            <v>0.1</v>
          </cell>
          <cell r="P83">
            <v>0.1</v>
          </cell>
          <cell r="Q83">
            <v>0.1</v>
          </cell>
          <cell r="R83">
            <v>0.1</v>
          </cell>
          <cell r="S83">
            <v>0.1</v>
          </cell>
          <cell r="T83">
            <v>0.1</v>
          </cell>
        </row>
        <row r="84">
          <cell r="B84">
            <v>44</v>
          </cell>
          <cell r="C84" t="str">
            <v>SU</v>
          </cell>
          <cell r="D84" t="str">
            <v>（給水・給湯・冷温水）ハウジング型管継手</v>
          </cell>
          <cell r="E84" t="str">
            <v>機械室・便所配管</v>
          </cell>
          <cell r="F84" t="str">
            <v>支持金物</v>
          </cell>
          <cell r="G84">
            <v>0.1</v>
          </cell>
          <cell r="H84">
            <v>0.1</v>
          </cell>
          <cell r="I84">
            <v>0.1</v>
          </cell>
          <cell r="J84">
            <v>0.1</v>
          </cell>
          <cell r="K84">
            <v>0.1</v>
          </cell>
          <cell r="L84">
            <v>0.1</v>
          </cell>
          <cell r="M84">
            <v>0.1</v>
          </cell>
          <cell r="N84">
            <v>0.1</v>
          </cell>
          <cell r="O84">
            <v>0.1</v>
          </cell>
          <cell r="P84">
            <v>0.1</v>
          </cell>
          <cell r="Q84">
            <v>0.1</v>
          </cell>
          <cell r="R84">
            <v>0.1</v>
          </cell>
          <cell r="S84">
            <v>0.1</v>
          </cell>
          <cell r="T84">
            <v>0.1</v>
          </cell>
        </row>
        <row r="87">
          <cell r="B87">
            <v>41</v>
          </cell>
          <cell r="C87" t="str">
            <v>SU</v>
          </cell>
          <cell r="D87" t="str">
            <v>（給水・給湯）圧縮・プレス</v>
          </cell>
          <cell r="E87" t="str">
            <v>屋外配管</v>
          </cell>
          <cell r="F87" t="str">
            <v>支持金物</v>
          </cell>
          <cell r="G87">
            <v>0.1</v>
          </cell>
          <cell r="H87">
            <v>0.1</v>
          </cell>
          <cell r="I87">
            <v>0.1</v>
          </cell>
          <cell r="J87">
            <v>0.1</v>
          </cell>
          <cell r="K87">
            <v>0.1</v>
          </cell>
          <cell r="L87">
            <v>0.1</v>
          </cell>
          <cell r="M87">
            <v>0.1</v>
          </cell>
          <cell r="N87">
            <v>0.1</v>
          </cell>
          <cell r="O87">
            <v>0.1</v>
          </cell>
          <cell r="P87">
            <v>0.1</v>
          </cell>
          <cell r="Q87">
            <v>0.1</v>
          </cell>
          <cell r="R87">
            <v>0.1</v>
          </cell>
          <cell r="S87">
            <v>0.1</v>
          </cell>
          <cell r="T87">
            <v>0.1</v>
          </cell>
        </row>
        <row r="88">
          <cell r="B88">
            <v>42</v>
          </cell>
          <cell r="C88" t="str">
            <v>SU</v>
          </cell>
          <cell r="D88" t="str">
            <v>（給水・給湯）拡管式</v>
          </cell>
          <cell r="E88" t="str">
            <v>屋外配管</v>
          </cell>
          <cell r="F88" t="str">
            <v>支持金物</v>
          </cell>
          <cell r="G88">
            <v>0.1</v>
          </cell>
          <cell r="H88">
            <v>0.1</v>
          </cell>
          <cell r="I88">
            <v>0.1</v>
          </cell>
          <cell r="J88">
            <v>0.1</v>
          </cell>
          <cell r="K88">
            <v>0.1</v>
          </cell>
          <cell r="L88">
            <v>0.1</v>
          </cell>
          <cell r="M88">
            <v>0.1</v>
          </cell>
          <cell r="N88">
            <v>0.1</v>
          </cell>
          <cell r="O88">
            <v>0.1</v>
          </cell>
          <cell r="P88">
            <v>0.1</v>
          </cell>
          <cell r="Q88">
            <v>0.1</v>
          </cell>
          <cell r="R88">
            <v>0.1</v>
          </cell>
          <cell r="S88">
            <v>0.1</v>
          </cell>
          <cell r="T88">
            <v>0.1</v>
          </cell>
        </row>
        <row r="89">
          <cell r="B89">
            <v>43</v>
          </cell>
          <cell r="C89" t="str">
            <v>SU</v>
          </cell>
          <cell r="D89" t="str">
            <v>（給水・給湯・蒸気還管・冷温水）溶接接合</v>
          </cell>
          <cell r="E89" t="str">
            <v>屋外配管</v>
          </cell>
          <cell r="F89" t="str">
            <v>支持金物</v>
          </cell>
          <cell r="G89">
            <v>0.1</v>
          </cell>
          <cell r="H89">
            <v>0.1</v>
          </cell>
          <cell r="I89">
            <v>0.1</v>
          </cell>
          <cell r="J89">
            <v>0.1</v>
          </cell>
          <cell r="K89">
            <v>0.1</v>
          </cell>
          <cell r="L89">
            <v>0.1</v>
          </cell>
          <cell r="M89">
            <v>0.1</v>
          </cell>
          <cell r="N89">
            <v>0.1</v>
          </cell>
          <cell r="O89">
            <v>0.1</v>
          </cell>
          <cell r="P89">
            <v>0.1</v>
          </cell>
          <cell r="Q89">
            <v>0.1</v>
          </cell>
          <cell r="R89">
            <v>0.1</v>
          </cell>
          <cell r="S89">
            <v>0.1</v>
          </cell>
          <cell r="T89">
            <v>0.1</v>
          </cell>
        </row>
        <row r="90">
          <cell r="B90">
            <v>44</v>
          </cell>
          <cell r="C90" t="str">
            <v>SU</v>
          </cell>
          <cell r="D90" t="str">
            <v>（給水・給湯・冷温水）ハウジング型管継手</v>
          </cell>
          <cell r="E90" t="str">
            <v>屋外配管</v>
          </cell>
          <cell r="F90" t="str">
            <v>支持金物</v>
          </cell>
          <cell r="G90">
            <v>0.1</v>
          </cell>
          <cell r="H90">
            <v>0.1</v>
          </cell>
          <cell r="I90">
            <v>0.1</v>
          </cell>
          <cell r="J90">
            <v>0.1</v>
          </cell>
          <cell r="K90">
            <v>0.1</v>
          </cell>
          <cell r="L90">
            <v>0.1</v>
          </cell>
          <cell r="M90">
            <v>0.1</v>
          </cell>
          <cell r="N90">
            <v>0.1</v>
          </cell>
          <cell r="O90">
            <v>0.1</v>
          </cell>
          <cell r="P90">
            <v>0.1</v>
          </cell>
          <cell r="Q90">
            <v>0.1</v>
          </cell>
          <cell r="R90">
            <v>0.1</v>
          </cell>
          <cell r="S90">
            <v>0.1</v>
          </cell>
          <cell r="T90">
            <v>0.1</v>
          </cell>
        </row>
        <row r="93">
          <cell r="B93">
            <v>41</v>
          </cell>
          <cell r="C93" t="str">
            <v>SU</v>
          </cell>
          <cell r="D93" t="str">
            <v>（給水・給湯）圧縮・プレス</v>
          </cell>
          <cell r="E93" t="str">
            <v>屋内一般配管</v>
          </cell>
          <cell r="F93" t="str">
            <v>配管工</v>
          </cell>
          <cell r="G93">
            <v>5.1999999999999998E-2</v>
          </cell>
          <cell r="H93">
            <v>7.0999999999999994E-2</v>
          </cell>
          <cell r="I93">
            <v>0.09</v>
          </cell>
          <cell r="J93">
            <v>0.106</v>
          </cell>
          <cell r="K93">
            <v>0.13200000000000001</v>
          </cell>
          <cell r="L93">
            <v>0.14899999999999999</v>
          </cell>
          <cell r="M93">
            <v>0.185</v>
          </cell>
        </row>
        <row r="94">
          <cell r="B94">
            <v>42</v>
          </cell>
          <cell r="C94" t="str">
            <v>SU</v>
          </cell>
          <cell r="D94" t="str">
            <v>（給水・給湯）拡管式</v>
          </cell>
          <cell r="E94" t="str">
            <v>屋内一般配管</v>
          </cell>
          <cell r="F94" t="str">
            <v>配管工</v>
          </cell>
          <cell r="G94">
            <v>5.1999999999999998E-2</v>
          </cell>
          <cell r="H94">
            <v>7.0999999999999994E-2</v>
          </cell>
          <cell r="I94">
            <v>0.09</v>
          </cell>
          <cell r="J94">
            <v>0.106</v>
          </cell>
          <cell r="K94">
            <v>0.13200000000000001</v>
          </cell>
          <cell r="L94">
            <v>0.14899999999999999</v>
          </cell>
          <cell r="M94">
            <v>0.185</v>
          </cell>
        </row>
        <row r="95">
          <cell r="B95">
            <v>43</v>
          </cell>
          <cell r="C95" t="str">
            <v>SU</v>
          </cell>
          <cell r="D95" t="str">
            <v>（給水・給湯・蒸気還管・冷温水）溶接接合</v>
          </cell>
          <cell r="E95" t="str">
            <v>屋内一般配管</v>
          </cell>
          <cell r="F95" t="str">
            <v>配管工</v>
          </cell>
          <cell r="G95">
            <v>0.115</v>
          </cell>
          <cell r="H95">
            <v>0.13600000000000001</v>
          </cell>
          <cell r="I95">
            <v>0.157</v>
          </cell>
          <cell r="J95">
            <v>0.17599999999999999</v>
          </cell>
          <cell r="K95">
            <v>0.20699999999999999</v>
          </cell>
          <cell r="L95">
            <v>0.23</v>
          </cell>
          <cell r="M95">
            <v>0.27500000000000002</v>
          </cell>
          <cell r="N95">
            <v>0.33900000000000002</v>
          </cell>
          <cell r="O95">
            <v>0.50900000000000001</v>
          </cell>
          <cell r="P95">
            <v>0.63600000000000001</v>
          </cell>
          <cell r="Q95">
            <v>0.77200000000000002</v>
          </cell>
          <cell r="R95">
            <v>1.077</v>
          </cell>
          <cell r="S95">
            <v>1.423</v>
          </cell>
          <cell r="T95">
            <v>1.8089999999999999</v>
          </cell>
        </row>
        <row r="96">
          <cell r="B96">
            <v>44</v>
          </cell>
          <cell r="C96" t="str">
            <v>SU</v>
          </cell>
          <cell r="D96" t="str">
            <v>（給水・給湯・冷温水）ハウジング型管継手</v>
          </cell>
          <cell r="E96" t="str">
            <v>屋内一般配管</v>
          </cell>
          <cell r="F96" t="str">
            <v>配管工</v>
          </cell>
          <cell r="G96">
            <v>0.106</v>
          </cell>
          <cell r="H96">
            <v>0.13300000000000001</v>
          </cell>
          <cell r="I96">
            <v>0.17299999999999999</v>
          </cell>
          <cell r="J96">
            <v>0.25600000000000001</v>
          </cell>
          <cell r="K96">
            <v>0.30199999999999999</v>
          </cell>
          <cell r="L96">
            <v>0.106</v>
          </cell>
          <cell r="M96">
            <v>0.13300000000000001</v>
          </cell>
          <cell r="N96">
            <v>0.17299999999999999</v>
          </cell>
          <cell r="O96">
            <v>0.25600000000000001</v>
          </cell>
          <cell r="P96">
            <v>0.30199999999999999</v>
          </cell>
          <cell r="Q96">
            <v>0.36799999999999999</v>
          </cell>
          <cell r="R96">
            <v>0.48499999999999999</v>
          </cell>
          <cell r="S96">
            <v>0.65300000000000002</v>
          </cell>
          <cell r="T96">
            <v>0.78700000000000003</v>
          </cell>
        </row>
        <row r="99">
          <cell r="B99">
            <v>41</v>
          </cell>
          <cell r="C99" t="str">
            <v>SU</v>
          </cell>
          <cell r="D99" t="str">
            <v>（給水・給湯）圧縮・プレス</v>
          </cell>
          <cell r="E99" t="str">
            <v>機械室・便所配管</v>
          </cell>
          <cell r="F99" t="str">
            <v>配管工</v>
          </cell>
          <cell r="G99">
            <v>6.2E-2</v>
          </cell>
          <cell r="H99">
            <v>8.5000000000000006E-2</v>
          </cell>
          <cell r="I99">
            <v>0.108</v>
          </cell>
          <cell r="J99">
            <v>0.127</v>
          </cell>
          <cell r="K99">
            <v>0.158</v>
          </cell>
          <cell r="L99">
            <v>0.17899999999999999</v>
          </cell>
          <cell r="M99">
            <v>0.222</v>
          </cell>
        </row>
        <row r="100">
          <cell r="B100">
            <v>42</v>
          </cell>
          <cell r="C100" t="str">
            <v>SU</v>
          </cell>
          <cell r="D100" t="str">
            <v>（給水・給湯）拡管式</v>
          </cell>
          <cell r="E100" t="str">
            <v>機械室・便所配管</v>
          </cell>
          <cell r="F100" t="str">
            <v>配管工</v>
          </cell>
          <cell r="G100">
            <v>6.2E-2</v>
          </cell>
          <cell r="H100">
            <v>8.5000000000000006E-2</v>
          </cell>
          <cell r="I100">
            <v>0.108</v>
          </cell>
          <cell r="J100">
            <v>0.127</v>
          </cell>
          <cell r="K100">
            <v>0.158</v>
          </cell>
          <cell r="L100">
            <v>0.17899999999999999</v>
          </cell>
          <cell r="M100">
            <v>0.222</v>
          </cell>
        </row>
        <row r="101">
          <cell r="B101">
            <v>43</v>
          </cell>
          <cell r="C101" t="str">
            <v>SU</v>
          </cell>
          <cell r="D101" t="str">
            <v>（給水・給湯・蒸気還管・冷温水）溶接接合</v>
          </cell>
          <cell r="E101" t="str">
            <v>機械室・便所配管</v>
          </cell>
          <cell r="F101" t="str">
            <v>配管工</v>
          </cell>
          <cell r="G101">
            <v>0.13800000000000001</v>
          </cell>
          <cell r="H101">
            <v>0.16300000000000001</v>
          </cell>
          <cell r="I101">
            <v>0.188</v>
          </cell>
          <cell r="J101">
            <v>0.21099999999999999</v>
          </cell>
          <cell r="K101">
            <v>0.248</v>
          </cell>
          <cell r="L101">
            <v>0.27600000000000002</v>
          </cell>
          <cell r="M101">
            <v>0.33</v>
          </cell>
          <cell r="N101">
            <v>0.40699999999999997</v>
          </cell>
          <cell r="O101">
            <v>0.61099999999999999</v>
          </cell>
          <cell r="P101">
            <v>0.76300000000000001</v>
          </cell>
          <cell r="Q101">
            <v>0.92600000000000005</v>
          </cell>
          <cell r="R101">
            <v>1.292</v>
          </cell>
          <cell r="S101">
            <v>1.708</v>
          </cell>
          <cell r="T101">
            <v>2.1709999999999998</v>
          </cell>
        </row>
        <row r="102">
          <cell r="B102">
            <v>44</v>
          </cell>
          <cell r="C102" t="str">
            <v>SU</v>
          </cell>
          <cell r="D102" t="str">
            <v>（給水・給湯・冷温水）ハウジング型管継手</v>
          </cell>
          <cell r="E102" t="str">
            <v>機械室・便所配管</v>
          </cell>
          <cell r="F102" t="str">
            <v>配管工</v>
          </cell>
          <cell r="G102">
            <v>0.127</v>
          </cell>
          <cell r="H102">
            <v>0.159</v>
          </cell>
          <cell r="I102">
            <v>0.20699999999999999</v>
          </cell>
          <cell r="J102">
            <v>0.307</v>
          </cell>
          <cell r="K102">
            <v>0.36299999999999999</v>
          </cell>
          <cell r="L102">
            <v>0.127</v>
          </cell>
          <cell r="M102">
            <v>0.159</v>
          </cell>
          <cell r="N102">
            <v>0.20699999999999999</v>
          </cell>
          <cell r="O102">
            <v>0.307</v>
          </cell>
          <cell r="P102">
            <v>0.36299999999999999</v>
          </cell>
          <cell r="Q102">
            <v>0.441</v>
          </cell>
          <cell r="R102">
            <v>0.58199999999999996</v>
          </cell>
          <cell r="S102">
            <v>0.78400000000000003</v>
          </cell>
          <cell r="T102">
            <v>0.94399999999999995</v>
          </cell>
        </row>
        <row r="105">
          <cell r="B105">
            <v>41</v>
          </cell>
          <cell r="C105" t="str">
            <v>SU</v>
          </cell>
          <cell r="D105" t="str">
            <v>（給水・給湯）圧縮・プレス</v>
          </cell>
          <cell r="E105" t="str">
            <v>屋外配管</v>
          </cell>
          <cell r="F105" t="str">
            <v>配管工</v>
          </cell>
          <cell r="G105">
            <v>4.7E-2</v>
          </cell>
          <cell r="H105">
            <v>6.4000000000000001E-2</v>
          </cell>
          <cell r="I105">
            <v>8.1000000000000003E-2</v>
          </cell>
          <cell r="J105">
            <v>9.5000000000000001E-2</v>
          </cell>
          <cell r="K105">
            <v>0.11899999999999999</v>
          </cell>
          <cell r="L105">
            <v>0.13400000000000001</v>
          </cell>
          <cell r="M105">
            <v>0.16700000000000001</v>
          </cell>
        </row>
        <row r="106">
          <cell r="B106">
            <v>42</v>
          </cell>
          <cell r="C106" t="str">
            <v>SU</v>
          </cell>
          <cell r="D106" t="str">
            <v>（給水・給湯）拡管式</v>
          </cell>
          <cell r="E106" t="str">
            <v>屋外配管</v>
          </cell>
          <cell r="F106" t="str">
            <v>配管工</v>
          </cell>
          <cell r="G106">
            <v>4.7E-2</v>
          </cell>
          <cell r="H106">
            <v>6.4000000000000001E-2</v>
          </cell>
          <cell r="I106">
            <v>8.1000000000000003E-2</v>
          </cell>
          <cell r="J106">
            <v>9.5000000000000001E-2</v>
          </cell>
          <cell r="K106">
            <v>0.11899999999999999</v>
          </cell>
          <cell r="L106">
            <v>0.13400000000000001</v>
          </cell>
          <cell r="M106">
            <v>0.16700000000000001</v>
          </cell>
        </row>
        <row r="107">
          <cell r="B107">
            <v>43</v>
          </cell>
          <cell r="C107" t="str">
            <v>SU</v>
          </cell>
          <cell r="D107" t="str">
            <v>（給水・給湯・蒸気還管・冷温水）溶接接合</v>
          </cell>
          <cell r="E107" t="str">
            <v>屋外配管</v>
          </cell>
          <cell r="F107" t="str">
            <v>配管工</v>
          </cell>
          <cell r="G107">
            <v>0.104</v>
          </cell>
          <cell r="H107">
            <v>0.122</v>
          </cell>
          <cell r="I107">
            <v>0.14099999999999999</v>
          </cell>
          <cell r="J107">
            <v>0.158</v>
          </cell>
          <cell r="K107">
            <v>0.186</v>
          </cell>
          <cell r="L107">
            <v>0.20699999999999999</v>
          </cell>
          <cell r="M107">
            <v>0.248</v>
          </cell>
          <cell r="N107">
            <v>0.30499999999999999</v>
          </cell>
          <cell r="O107">
            <v>0.45800000000000002</v>
          </cell>
          <cell r="P107">
            <v>0.57199999999999995</v>
          </cell>
          <cell r="Q107">
            <v>0.69499999999999995</v>
          </cell>
          <cell r="R107">
            <v>0.96899999999999997</v>
          </cell>
          <cell r="S107">
            <v>1.2809999999999999</v>
          </cell>
          <cell r="T107">
            <v>1.6279999999999999</v>
          </cell>
        </row>
        <row r="108">
          <cell r="B108">
            <v>44</v>
          </cell>
          <cell r="C108" t="str">
            <v>SU</v>
          </cell>
          <cell r="D108" t="str">
            <v>（給水・給湯・冷温水）ハウジング型管継手</v>
          </cell>
          <cell r="E108" t="str">
            <v>屋外配管</v>
          </cell>
          <cell r="F108" t="str">
            <v>配管工</v>
          </cell>
          <cell r="G108">
            <v>9.5000000000000001E-2</v>
          </cell>
          <cell r="H108">
            <v>0.11899999999999999</v>
          </cell>
          <cell r="I108">
            <v>0.155</v>
          </cell>
          <cell r="J108">
            <v>0.23</v>
          </cell>
          <cell r="K108">
            <v>0.27200000000000002</v>
          </cell>
          <cell r="L108">
            <v>9.5000000000000001E-2</v>
          </cell>
          <cell r="M108">
            <v>0.11899999999999999</v>
          </cell>
          <cell r="N108">
            <v>0.155</v>
          </cell>
          <cell r="O108">
            <v>0.23</v>
          </cell>
          <cell r="P108">
            <v>0.27200000000000002</v>
          </cell>
          <cell r="Q108">
            <v>0.33100000000000002</v>
          </cell>
          <cell r="R108">
            <v>0.437</v>
          </cell>
          <cell r="S108">
            <v>0.58799999999999997</v>
          </cell>
          <cell r="T108">
            <v>0.70799999999999996</v>
          </cell>
        </row>
        <row r="111">
          <cell r="B111">
            <v>41</v>
          </cell>
          <cell r="C111" t="str">
            <v>SU</v>
          </cell>
          <cell r="D111" t="str">
            <v>（給水・給湯）圧縮・プレス</v>
          </cell>
          <cell r="E111" t="str">
            <v>地中配管</v>
          </cell>
          <cell r="F111" t="str">
            <v>配管工</v>
          </cell>
          <cell r="G111">
            <v>3.5999999999999997E-2</v>
          </cell>
          <cell r="H111">
            <v>0.05</v>
          </cell>
          <cell r="I111">
            <v>6.3E-2</v>
          </cell>
          <cell r="J111">
            <v>7.3999999999999996E-2</v>
          </cell>
          <cell r="K111">
            <v>9.1999999999999998E-2</v>
          </cell>
          <cell r="L111">
            <v>0.104</v>
          </cell>
          <cell r="M111">
            <v>0.13</v>
          </cell>
        </row>
        <row r="112">
          <cell r="B112">
            <v>42</v>
          </cell>
          <cell r="C112" t="str">
            <v>SU</v>
          </cell>
          <cell r="D112" t="str">
            <v>（給水・給湯）拡管式</v>
          </cell>
          <cell r="E112" t="str">
            <v>地中配管</v>
          </cell>
          <cell r="F112" t="str">
            <v>配管工</v>
          </cell>
          <cell r="G112">
            <v>3.5999999999999997E-2</v>
          </cell>
          <cell r="H112">
            <v>0.05</v>
          </cell>
          <cell r="I112">
            <v>6.3E-2</v>
          </cell>
          <cell r="J112">
            <v>7.3999999999999996E-2</v>
          </cell>
          <cell r="K112">
            <v>9.1999999999999998E-2</v>
          </cell>
          <cell r="L112">
            <v>0.104</v>
          </cell>
          <cell r="M112">
            <v>0.13</v>
          </cell>
        </row>
        <row r="113">
          <cell r="B113">
            <v>43</v>
          </cell>
          <cell r="C113" t="str">
            <v>SU</v>
          </cell>
          <cell r="D113" t="str">
            <v>（給水・給湯・蒸気還管・冷温水）溶接接合</v>
          </cell>
          <cell r="E113" t="str">
            <v>地中配管</v>
          </cell>
          <cell r="F113" t="str">
            <v>配管工</v>
          </cell>
          <cell r="G113">
            <v>8.1000000000000003E-2</v>
          </cell>
          <cell r="H113">
            <v>9.5000000000000001E-2</v>
          </cell>
          <cell r="I113">
            <v>0.11</v>
          </cell>
          <cell r="J113">
            <v>0.123</v>
          </cell>
          <cell r="K113">
            <v>0.14499999999999999</v>
          </cell>
          <cell r="L113">
            <v>0.161</v>
          </cell>
          <cell r="M113">
            <v>0.193</v>
          </cell>
          <cell r="N113">
            <v>0.23699999999999999</v>
          </cell>
          <cell r="O113">
            <v>0.35599999999999998</v>
          </cell>
          <cell r="P113">
            <v>0.44500000000000001</v>
          </cell>
          <cell r="Q113">
            <v>0.54</v>
          </cell>
          <cell r="R113">
            <v>0.754</v>
          </cell>
          <cell r="S113">
            <v>0.996</v>
          </cell>
          <cell r="T113">
            <v>1.266</v>
          </cell>
        </row>
        <row r="116">
          <cell r="B116">
            <v>41</v>
          </cell>
          <cell r="C116" t="str">
            <v>SU</v>
          </cell>
          <cell r="D116" t="str">
            <v>（給水・給湯）圧縮・プレス</v>
          </cell>
          <cell r="E116" t="str">
            <v>屋内一般配管</v>
          </cell>
          <cell r="F116" t="str">
            <v>はつり補修</v>
          </cell>
          <cell r="G116">
            <v>0.08</v>
          </cell>
          <cell r="H116">
            <v>0.08</v>
          </cell>
          <cell r="I116">
            <v>0.08</v>
          </cell>
          <cell r="J116">
            <v>0.08</v>
          </cell>
          <cell r="K116">
            <v>0.08</v>
          </cell>
          <cell r="L116">
            <v>0.08</v>
          </cell>
          <cell r="M116">
            <v>0.08</v>
          </cell>
          <cell r="N116">
            <v>0.08</v>
          </cell>
          <cell r="O116">
            <v>0.08</v>
          </cell>
          <cell r="P116">
            <v>0.08</v>
          </cell>
          <cell r="Q116">
            <v>0.08</v>
          </cell>
          <cell r="R116">
            <v>0.08</v>
          </cell>
          <cell r="S116">
            <v>0.08</v>
          </cell>
          <cell r="T116">
            <v>0.08</v>
          </cell>
        </row>
        <row r="117">
          <cell r="B117">
            <v>42</v>
          </cell>
          <cell r="C117" t="str">
            <v>SU</v>
          </cell>
          <cell r="D117" t="str">
            <v>（給水・給湯）拡管式</v>
          </cell>
          <cell r="E117" t="str">
            <v>屋内一般配管</v>
          </cell>
          <cell r="F117" t="str">
            <v>はつり補修</v>
          </cell>
          <cell r="G117">
            <v>0.08</v>
          </cell>
          <cell r="H117">
            <v>0.08</v>
          </cell>
          <cell r="I117">
            <v>0.08</v>
          </cell>
          <cell r="J117">
            <v>0.08</v>
          </cell>
          <cell r="K117">
            <v>0.08</v>
          </cell>
          <cell r="L117">
            <v>0.08</v>
          </cell>
          <cell r="M117">
            <v>0.08</v>
          </cell>
          <cell r="N117">
            <v>0.08</v>
          </cell>
          <cell r="O117">
            <v>0.08</v>
          </cell>
          <cell r="P117">
            <v>0.08</v>
          </cell>
          <cell r="Q117">
            <v>0.08</v>
          </cell>
          <cell r="R117">
            <v>0.08</v>
          </cell>
          <cell r="S117">
            <v>0.08</v>
          </cell>
          <cell r="T117">
            <v>0.08</v>
          </cell>
        </row>
        <row r="118">
          <cell r="B118">
            <v>43</v>
          </cell>
          <cell r="C118" t="str">
            <v>SU</v>
          </cell>
          <cell r="D118" t="str">
            <v>（給水・給湯・蒸気還管・冷温水）溶接接合</v>
          </cell>
          <cell r="E118" t="str">
            <v>屋内一般配管</v>
          </cell>
          <cell r="F118" t="str">
            <v>はつり補修</v>
          </cell>
          <cell r="G118">
            <v>0.08</v>
          </cell>
          <cell r="H118">
            <v>0.08</v>
          </cell>
          <cell r="I118">
            <v>0.08</v>
          </cell>
          <cell r="J118">
            <v>0.08</v>
          </cell>
          <cell r="K118">
            <v>0.08</v>
          </cell>
          <cell r="L118">
            <v>0.08</v>
          </cell>
          <cell r="M118">
            <v>0.08</v>
          </cell>
          <cell r="N118">
            <v>0.08</v>
          </cell>
          <cell r="O118">
            <v>0.08</v>
          </cell>
          <cell r="P118">
            <v>0.08</v>
          </cell>
          <cell r="Q118">
            <v>0.08</v>
          </cell>
          <cell r="R118">
            <v>0.08</v>
          </cell>
          <cell r="S118">
            <v>0.08</v>
          </cell>
          <cell r="T118">
            <v>0.08</v>
          </cell>
        </row>
        <row r="119">
          <cell r="B119">
            <v>44</v>
          </cell>
          <cell r="C119" t="str">
            <v>SU</v>
          </cell>
          <cell r="D119" t="str">
            <v>（給水・給湯・冷温水）ハウジング型管継手</v>
          </cell>
          <cell r="E119" t="str">
            <v>屋内一般配管</v>
          </cell>
          <cell r="F119" t="str">
            <v>はつり補修</v>
          </cell>
          <cell r="G119">
            <v>0.08</v>
          </cell>
          <cell r="H119">
            <v>0.08</v>
          </cell>
          <cell r="I119">
            <v>0.08</v>
          </cell>
          <cell r="J119">
            <v>0.08</v>
          </cell>
          <cell r="K119">
            <v>0.08</v>
          </cell>
          <cell r="L119">
            <v>0.08</v>
          </cell>
          <cell r="M119">
            <v>0.08</v>
          </cell>
          <cell r="N119">
            <v>0.08</v>
          </cell>
          <cell r="O119">
            <v>0.08</v>
          </cell>
          <cell r="P119">
            <v>0.08</v>
          </cell>
          <cell r="Q119">
            <v>0.08</v>
          </cell>
          <cell r="R119">
            <v>0.08</v>
          </cell>
          <cell r="S119">
            <v>0.08</v>
          </cell>
          <cell r="T119">
            <v>0.08</v>
          </cell>
        </row>
        <row r="122">
          <cell r="B122">
            <v>41</v>
          </cell>
          <cell r="C122" t="str">
            <v>SU</v>
          </cell>
          <cell r="D122" t="str">
            <v>（給水・給湯）圧縮・プレス</v>
          </cell>
          <cell r="E122" t="str">
            <v>機械室・便所配管</v>
          </cell>
          <cell r="F122" t="str">
            <v>はつり補修</v>
          </cell>
          <cell r="G122">
            <v>0.08</v>
          </cell>
          <cell r="H122">
            <v>0.08</v>
          </cell>
          <cell r="I122">
            <v>0.08</v>
          </cell>
          <cell r="J122">
            <v>0.08</v>
          </cell>
          <cell r="K122">
            <v>0.08</v>
          </cell>
          <cell r="L122">
            <v>0.08</v>
          </cell>
          <cell r="M122">
            <v>0.08</v>
          </cell>
          <cell r="N122">
            <v>0.08</v>
          </cell>
          <cell r="O122">
            <v>0.08</v>
          </cell>
          <cell r="P122">
            <v>0.08</v>
          </cell>
          <cell r="Q122">
            <v>0.08</v>
          </cell>
          <cell r="R122">
            <v>0.08</v>
          </cell>
          <cell r="S122">
            <v>0.08</v>
          </cell>
          <cell r="T122">
            <v>0.08</v>
          </cell>
        </row>
        <row r="123">
          <cell r="B123">
            <v>42</v>
          </cell>
          <cell r="C123" t="str">
            <v>SU</v>
          </cell>
          <cell r="D123" t="str">
            <v>（給水・給湯）拡管式</v>
          </cell>
          <cell r="E123" t="str">
            <v>機械室・便所配管</v>
          </cell>
          <cell r="F123" t="str">
            <v>はつり補修</v>
          </cell>
          <cell r="G123">
            <v>0.08</v>
          </cell>
          <cell r="H123">
            <v>0.08</v>
          </cell>
          <cell r="I123">
            <v>0.08</v>
          </cell>
          <cell r="J123">
            <v>0.08</v>
          </cell>
          <cell r="K123">
            <v>0.08</v>
          </cell>
          <cell r="L123">
            <v>0.08</v>
          </cell>
          <cell r="M123">
            <v>0.08</v>
          </cell>
          <cell r="N123">
            <v>0.08</v>
          </cell>
          <cell r="O123">
            <v>0.08</v>
          </cell>
          <cell r="P123">
            <v>0.08</v>
          </cell>
          <cell r="Q123">
            <v>0.08</v>
          </cell>
          <cell r="R123">
            <v>0.08</v>
          </cell>
          <cell r="S123">
            <v>0.08</v>
          </cell>
          <cell r="T123">
            <v>0.08</v>
          </cell>
        </row>
        <row r="124">
          <cell r="B124">
            <v>43</v>
          </cell>
          <cell r="C124" t="str">
            <v>SU</v>
          </cell>
          <cell r="D124" t="str">
            <v>（給水・給湯・蒸気還管・冷温水）溶接接合</v>
          </cell>
          <cell r="E124" t="str">
            <v>機械室・便所配管</v>
          </cell>
          <cell r="F124" t="str">
            <v>はつり補修</v>
          </cell>
          <cell r="G124">
            <v>0.08</v>
          </cell>
          <cell r="H124">
            <v>0.08</v>
          </cell>
          <cell r="I124">
            <v>0.08</v>
          </cell>
          <cell r="J124">
            <v>0.08</v>
          </cell>
          <cell r="K124">
            <v>0.08</v>
          </cell>
          <cell r="L124">
            <v>0.08</v>
          </cell>
          <cell r="M124">
            <v>0.08</v>
          </cell>
          <cell r="N124">
            <v>0.08</v>
          </cell>
          <cell r="O124">
            <v>0.08</v>
          </cell>
          <cell r="P124">
            <v>0.08</v>
          </cell>
          <cell r="Q124">
            <v>0.08</v>
          </cell>
          <cell r="R124">
            <v>0.08</v>
          </cell>
          <cell r="S124">
            <v>0.08</v>
          </cell>
          <cell r="T124">
            <v>0.08</v>
          </cell>
        </row>
        <row r="125">
          <cell r="B125">
            <v>44</v>
          </cell>
          <cell r="C125" t="str">
            <v>SU</v>
          </cell>
          <cell r="D125" t="str">
            <v>（給水・給湯・冷温水）ハウジング型管継手</v>
          </cell>
          <cell r="E125" t="str">
            <v>機械室・便所配管</v>
          </cell>
          <cell r="F125" t="str">
            <v>はつり補修</v>
          </cell>
          <cell r="G125">
            <v>0.08</v>
          </cell>
          <cell r="H125">
            <v>0.08</v>
          </cell>
          <cell r="I125">
            <v>0.08</v>
          </cell>
          <cell r="J125">
            <v>0.08</v>
          </cell>
          <cell r="K125">
            <v>0.08</v>
          </cell>
          <cell r="L125">
            <v>0.08</v>
          </cell>
          <cell r="M125">
            <v>0.08</v>
          </cell>
          <cell r="N125">
            <v>0.08</v>
          </cell>
          <cell r="O125">
            <v>0.08</v>
          </cell>
          <cell r="P125">
            <v>0.08</v>
          </cell>
          <cell r="Q125">
            <v>0.08</v>
          </cell>
          <cell r="R125">
            <v>0.08</v>
          </cell>
          <cell r="S125">
            <v>0.08</v>
          </cell>
          <cell r="T125">
            <v>0.08</v>
          </cell>
        </row>
      </sheetData>
      <sheetData sheetId="3">
        <row r="5">
          <cell r="E5" t="str">
            <v>細目</v>
          </cell>
          <cell r="F5" t="str">
            <v>名称</v>
          </cell>
          <cell r="G5">
            <v>15</v>
          </cell>
          <cell r="H5">
            <v>20</v>
          </cell>
          <cell r="I5">
            <v>25</v>
          </cell>
          <cell r="J5">
            <v>32</v>
          </cell>
          <cell r="K5">
            <v>40</v>
          </cell>
          <cell r="L5">
            <v>50</v>
          </cell>
          <cell r="M5">
            <v>65</v>
          </cell>
          <cell r="N5">
            <v>75</v>
          </cell>
          <cell r="O5">
            <v>100</v>
          </cell>
          <cell r="P5">
            <v>125</v>
          </cell>
          <cell r="Q5">
            <v>150</v>
          </cell>
          <cell r="R5">
            <v>200</v>
          </cell>
          <cell r="S5">
            <v>250</v>
          </cell>
          <cell r="T5">
            <v>300</v>
          </cell>
        </row>
        <row r="6">
          <cell r="B6">
            <v>1</v>
          </cell>
          <cell r="C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>
            <v>7</v>
          </cell>
          <cell r="I6">
            <v>8</v>
          </cell>
          <cell r="J6">
            <v>9</v>
          </cell>
          <cell r="K6">
            <v>10</v>
          </cell>
          <cell r="L6">
            <v>11</v>
          </cell>
          <cell r="M6">
            <v>12</v>
          </cell>
          <cell r="N6">
            <v>13</v>
          </cell>
          <cell r="O6">
            <v>14</v>
          </cell>
          <cell r="P6">
            <v>15</v>
          </cell>
          <cell r="Q6">
            <v>16</v>
          </cell>
          <cell r="R6">
            <v>17</v>
          </cell>
          <cell r="S6">
            <v>18</v>
          </cell>
          <cell r="T6">
            <v>19</v>
          </cell>
        </row>
        <row r="7">
          <cell r="B7">
            <v>45</v>
          </cell>
          <cell r="C7" t="str">
            <v>CIP</v>
          </cell>
          <cell r="D7" t="str">
            <v>(排水)メカニカル型継手</v>
          </cell>
          <cell r="E7" t="str">
            <v>機械室・便所配管</v>
          </cell>
          <cell r="F7" t="str">
            <v>管</v>
          </cell>
          <cell r="G7">
            <v>1.05</v>
          </cell>
          <cell r="H7">
            <v>1.05</v>
          </cell>
          <cell r="I7">
            <v>1.05</v>
          </cell>
          <cell r="J7">
            <v>1.05</v>
          </cell>
          <cell r="K7">
            <v>1.05</v>
          </cell>
          <cell r="L7">
            <v>1.05</v>
          </cell>
          <cell r="M7">
            <v>1.05</v>
          </cell>
          <cell r="N7">
            <v>1.05</v>
          </cell>
          <cell r="O7">
            <v>1.05</v>
          </cell>
          <cell r="P7">
            <v>1.05</v>
          </cell>
          <cell r="Q7">
            <v>1.05</v>
          </cell>
          <cell r="R7">
            <v>1.05</v>
          </cell>
          <cell r="S7">
            <v>1.05</v>
          </cell>
          <cell r="T7">
            <v>1.05</v>
          </cell>
        </row>
        <row r="8">
          <cell r="B8">
            <v>46</v>
          </cell>
          <cell r="C8" t="str">
            <v>CIP</v>
          </cell>
          <cell r="D8" t="str">
            <v>(排水)メカニカル型継手(HASS 210 2種管)</v>
          </cell>
          <cell r="E8" t="str">
            <v>機械室・便所配管</v>
          </cell>
          <cell r="F8" t="str">
            <v>管</v>
          </cell>
          <cell r="G8">
            <v>1.05</v>
          </cell>
          <cell r="H8">
            <v>1.05</v>
          </cell>
          <cell r="I8">
            <v>1.05</v>
          </cell>
          <cell r="J8">
            <v>1.05</v>
          </cell>
          <cell r="K8">
            <v>1.05</v>
          </cell>
          <cell r="L8">
            <v>1.05</v>
          </cell>
          <cell r="M8">
            <v>1.05</v>
          </cell>
          <cell r="N8">
            <v>1.05</v>
          </cell>
          <cell r="O8">
            <v>1.05</v>
          </cell>
          <cell r="P8">
            <v>1.05</v>
          </cell>
          <cell r="Q8">
            <v>1.05</v>
          </cell>
          <cell r="R8">
            <v>1.05</v>
          </cell>
          <cell r="S8">
            <v>1.05</v>
          </cell>
          <cell r="T8">
            <v>1.05</v>
          </cell>
        </row>
        <row r="11">
          <cell r="B11">
            <v>45</v>
          </cell>
          <cell r="C11" t="str">
            <v>CIP</v>
          </cell>
          <cell r="D11" t="str">
            <v>(排水)メカニカル型継手</v>
          </cell>
          <cell r="E11" t="str">
            <v>機械室・便所配管</v>
          </cell>
          <cell r="F11" t="str">
            <v>継手</v>
          </cell>
          <cell r="G11">
            <v>1.2</v>
          </cell>
          <cell r="H11">
            <v>1.1499999999999999</v>
          </cell>
          <cell r="I11">
            <v>0.9</v>
          </cell>
          <cell r="J11">
            <v>0.6</v>
          </cell>
          <cell r="K11">
            <v>0.4</v>
          </cell>
          <cell r="L11">
            <v>1.2</v>
          </cell>
          <cell r="M11">
            <v>1.1499999999999999</v>
          </cell>
          <cell r="N11">
            <v>1.1499999999999999</v>
          </cell>
          <cell r="O11">
            <v>0.9</v>
          </cell>
          <cell r="P11">
            <v>0.6</v>
          </cell>
          <cell r="Q11">
            <v>0.4</v>
          </cell>
          <cell r="R11">
            <v>0.2</v>
          </cell>
        </row>
        <row r="12">
          <cell r="B12">
            <v>46</v>
          </cell>
          <cell r="C12" t="str">
            <v>CIP</v>
          </cell>
          <cell r="D12" t="str">
            <v>(排水)メカニカル型継手(HASS 210 2種管)</v>
          </cell>
          <cell r="E12" t="str">
            <v>機械室・便所配管</v>
          </cell>
          <cell r="F12" t="str">
            <v>継手</v>
          </cell>
          <cell r="G12">
            <v>1.1499999999999999</v>
          </cell>
          <cell r="H12">
            <v>0.9</v>
          </cell>
          <cell r="I12">
            <v>0.6</v>
          </cell>
          <cell r="J12">
            <v>1.1499999999999999</v>
          </cell>
          <cell r="K12">
            <v>0.9</v>
          </cell>
          <cell r="L12">
            <v>0.6</v>
          </cell>
          <cell r="N12">
            <v>1.1499999999999999</v>
          </cell>
          <cell r="O12">
            <v>0.9</v>
          </cell>
          <cell r="P12">
            <v>0.6</v>
          </cell>
        </row>
        <row r="15">
          <cell r="B15">
            <v>45</v>
          </cell>
          <cell r="C15" t="str">
            <v>CIP</v>
          </cell>
          <cell r="D15" t="str">
            <v>(排水)メカニカル型継手</v>
          </cell>
          <cell r="E15" t="str">
            <v>機械室・便所配管</v>
          </cell>
          <cell r="F15" t="str">
            <v>支持金物</v>
          </cell>
          <cell r="G15">
            <v>0.2</v>
          </cell>
          <cell r="H15">
            <v>0.2</v>
          </cell>
          <cell r="I15">
            <v>0.2</v>
          </cell>
          <cell r="J15">
            <v>0.2</v>
          </cell>
          <cell r="K15">
            <v>0.2</v>
          </cell>
          <cell r="L15">
            <v>0.2</v>
          </cell>
          <cell r="M15">
            <v>0.2</v>
          </cell>
          <cell r="N15">
            <v>0.2</v>
          </cell>
          <cell r="O15">
            <v>0.2</v>
          </cell>
          <cell r="P15">
            <v>0.2</v>
          </cell>
          <cell r="Q15">
            <v>0.2</v>
          </cell>
          <cell r="R15">
            <v>0.2</v>
          </cell>
          <cell r="S15">
            <v>0.2</v>
          </cell>
          <cell r="T15">
            <v>0.2</v>
          </cell>
        </row>
        <row r="16">
          <cell r="B16">
            <v>46</v>
          </cell>
          <cell r="C16" t="str">
            <v>CIP</v>
          </cell>
          <cell r="D16" t="str">
            <v>(排水)メカニカル型継手(HASS 210 2種管)</v>
          </cell>
          <cell r="E16" t="str">
            <v>機械室・便所配管</v>
          </cell>
          <cell r="F16" t="str">
            <v>支持金物</v>
          </cell>
          <cell r="G16">
            <v>0.2</v>
          </cell>
          <cell r="H16">
            <v>0.2</v>
          </cell>
          <cell r="I16">
            <v>0.2</v>
          </cell>
          <cell r="J16">
            <v>0.2</v>
          </cell>
          <cell r="K16">
            <v>0.2</v>
          </cell>
          <cell r="L16">
            <v>0.2</v>
          </cell>
          <cell r="M16">
            <v>0.2</v>
          </cell>
          <cell r="N16">
            <v>0.2</v>
          </cell>
          <cell r="O16">
            <v>0.2</v>
          </cell>
          <cell r="P16">
            <v>0.2</v>
          </cell>
          <cell r="Q16">
            <v>0.2</v>
          </cell>
          <cell r="R16">
            <v>0.2</v>
          </cell>
          <cell r="S16">
            <v>0.2</v>
          </cell>
          <cell r="T16">
            <v>0.2</v>
          </cell>
        </row>
        <row r="19">
          <cell r="B19">
            <v>45</v>
          </cell>
          <cell r="C19" t="str">
            <v>CIP</v>
          </cell>
          <cell r="D19" t="str">
            <v>(排水)メカニカル型継手</v>
          </cell>
          <cell r="E19" t="str">
            <v>機械室・便所配管</v>
          </cell>
          <cell r="F19" t="str">
            <v>配管工</v>
          </cell>
          <cell r="G19">
            <v>0.495</v>
          </cell>
          <cell r="H19">
            <v>0.50800000000000001</v>
          </cell>
          <cell r="I19">
            <v>0.52100000000000002</v>
          </cell>
          <cell r="J19">
            <v>0.53400000000000003</v>
          </cell>
          <cell r="K19">
            <v>0.54600000000000004</v>
          </cell>
          <cell r="L19">
            <v>0.495</v>
          </cell>
          <cell r="M19">
            <v>0.50800000000000001</v>
          </cell>
          <cell r="N19">
            <v>0.50800000000000001</v>
          </cell>
          <cell r="O19">
            <v>0.52100000000000002</v>
          </cell>
          <cell r="P19">
            <v>0.53400000000000003</v>
          </cell>
          <cell r="Q19">
            <v>0.54600000000000004</v>
          </cell>
          <cell r="R19">
            <v>0.57199999999999995</v>
          </cell>
        </row>
        <row r="20">
          <cell r="B20">
            <v>46</v>
          </cell>
          <cell r="C20" t="str">
            <v>CIP</v>
          </cell>
          <cell r="D20" t="str">
            <v>(排水)メカニカル型継手(HASS 210 2種管)</v>
          </cell>
          <cell r="E20" t="str">
            <v>機械室・便所配管</v>
          </cell>
          <cell r="F20" t="str">
            <v>配管工</v>
          </cell>
          <cell r="G20">
            <v>0.35</v>
          </cell>
          <cell r="H20">
            <v>0.37</v>
          </cell>
          <cell r="I20">
            <v>0.42</v>
          </cell>
          <cell r="J20">
            <v>0.35</v>
          </cell>
          <cell r="K20">
            <v>0.37</v>
          </cell>
          <cell r="L20">
            <v>0.42</v>
          </cell>
          <cell r="N20">
            <v>0.35</v>
          </cell>
          <cell r="O20">
            <v>0.37</v>
          </cell>
          <cell r="P20">
            <v>0.42</v>
          </cell>
        </row>
        <row r="23">
          <cell r="B23">
            <v>45</v>
          </cell>
          <cell r="C23" t="str">
            <v>CIP</v>
          </cell>
          <cell r="D23" t="str">
            <v>(排水)メカニカル型継手</v>
          </cell>
          <cell r="E23" t="str">
            <v>機械室・便所配管</v>
          </cell>
          <cell r="F23" t="str">
            <v>はつり補修</v>
          </cell>
          <cell r="G23">
            <v>0.08</v>
          </cell>
          <cell r="H23">
            <v>0.08</v>
          </cell>
          <cell r="I23">
            <v>0.08</v>
          </cell>
          <cell r="J23">
            <v>0.08</v>
          </cell>
          <cell r="K23">
            <v>0.08</v>
          </cell>
          <cell r="L23">
            <v>0.08</v>
          </cell>
          <cell r="M23">
            <v>0.08</v>
          </cell>
          <cell r="N23">
            <v>0.08</v>
          </cell>
          <cell r="O23">
            <v>0.08</v>
          </cell>
          <cell r="P23">
            <v>0.08</v>
          </cell>
          <cell r="Q23">
            <v>0.08</v>
          </cell>
          <cell r="R23">
            <v>0.08</v>
          </cell>
          <cell r="S23">
            <v>0.08</v>
          </cell>
          <cell r="T23">
            <v>0.08</v>
          </cell>
        </row>
        <row r="24">
          <cell r="B24">
            <v>46</v>
          </cell>
          <cell r="C24" t="str">
            <v>CIP</v>
          </cell>
          <cell r="D24" t="str">
            <v>(排水)メカニカル型継手(HASS 210 2種管)</v>
          </cell>
          <cell r="E24" t="str">
            <v>機械室・便所配管</v>
          </cell>
          <cell r="F24" t="str">
            <v>はつり補修</v>
          </cell>
          <cell r="G24">
            <v>0.08</v>
          </cell>
          <cell r="H24">
            <v>0.08</v>
          </cell>
          <cell r="I24">
            <v>0.08</v>
          </cell>
          <cell r="J24">
            <v>0.08</v>
          </cell>
          <cell r="K24">
            <v>0.08</v>
          </cell>
          <cell r="L24">
            <v>0.08</v>
          </cell>
          <cell r="M24">
            <v>0.08</v>
          </cell>
          <cell r="N24">
            <v>0.08</v>
          </cell>
          <cell r="O24">
            <v>0.08</v>
          </cell>
          <cell r="P24">
            <v>0.08</v>
          </cell>
          <cell r="Q24">
            <v>0.08</v>
          </cell>
          <cell r="R24">
            <v>0.08</v>
          </cell>
          <cell r="S24">
            <v>0.08</v>
          </cell>
          <cell r="T24">
            <v>0.08</v>
          </cell>
        </row>
      </sheetData>
      <sheetData sheetId="4">
        <row r="3">
          <cell r="E3" t="str">
            <v>細目</v>
          </cell>
          <cell r="F3" t="str">
            <v>名称</v>
          </cell>
          <cell r="G3">
            <v>15</v>
          </cell>
          <cell r="H3">
            <v>20</v>
          </cell>
          <cell r="I3">
            <v>25</v>
          </cell>
          <cell r="J3">
            <v>30</v>
          </cell>
          <cell r="K3">
            <v>40</v>
          </cell>
          <cell r="L3">
            <v>50</v>
          </cell>
          <cell r="M3">
            <v>65</v>
          </cell>
          <cell r="N3">
            <v>80</v>
          </cell>
          <cell r="O3">
            <v>100</v>
          </cell>
          <cell r="P3">
            <v>125</v>
          </cell>
          <cell r="Q3">
            <v>150</v>
          </cell>
          <cell r="R3">
            <v>200</v>
          </cell>
          <cell r="S3">
            <v>250</v>
          </cell>
          <cell r="T3">
            <v>300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</row>
        <row r="5">
          <cell r="B5">
            <v>47</v>
          </cell>
          <cell r="C5" t="str">
            <v>LP</v>
          </cell>
          <cell r="D5" t="str">
            <v>（排水）</v>
          </cell>
          <cell r="E5" t="str">
            <v>機械室・便所配管</v>
          </cell>
          <cell r="F5" t="str">
            <v>管</v>
          </cell>
          <cell r="G5">
            <v>1.05</v>
          </cell>
          <cell r="H5">
            <v>1.05</v>
          </cell>
          <cell r="I5">
            <v>1.05</v>
          </cell>
          <cell r="J5">
            <v>1.05</v>
          </cell>
          <cell r="K5">
            <v>1.05</v>
          </cell>
          <cell r="L5">
            <v>1.05</v>
          </cell>
          <cell r="M5">
            <v>1.05</v>
          </cell>
          <cell r="N5">
            <v>1.05</v>
          </cell>
          <cell r="O5">
            <v>1.05</v>
          </cell>
          <cell r="P5">
            <v>1.05</v>
          </cell>
          <cell r="Q5">
            <v>1.05</v>
          </cell>
          <cell r="R5">
            <v>1.05</v>
          </cell>
          <cell r="S5">
            <v>1.05</v>
          </cell>
          <cell r="T5">
            <v>1.05</v>
          </cell>
        </row>
        <row r="11">
          <cell r="B11">
            <v>47</v>
          </cell>
          <cell r="C11" t="str">
            <v>LP</v>
          </cell>
          <cell r="D11" t="str">
            <v>（排水）</v>
          </cell>
          <cell r="E11" t="str">
            <v>機械室・便所配管</v>
          </cell>
          <cell r="F11" t="str">
            <v>支持金物</v>
          </cell>
          <cell r="G11">
            <v>0.1</v>
          </cell>
          <cell r="H11">
            <v>0.1</v>
          </cell>
          <cell r="I11">
            <v>0.1</v>
          </cell>
          <cell r="J11">
            <v>0.1</v>
          </cell>
          <cell r="K11">
            <v>0.1</v>
          </cell>
          <cell r="L11">
            <v>0.1</v>
          </cell>
          <cell r="M11">
            <v>0.1</v>
          </cell>
          <cell r="N11">
            <v>0.1</v>
          </cell>
          <cell r="O11">
            <v>0.1</v>
          </cell>
          <cell r="P11">
            <v>0.1</v>
          </cell>
          <cell r="Q11">
            <v>0.1</v>
          </cell>
          <cell r="R11">
            <v>0.1</v>
          </cell>
          <cell r="S11">
            <v>0.1</v>
          </cell>
          <cell r="T11">
            <v>0.1</v>
          </cell>
        </row>
        <row r="14">
          <cell r="B14">
            <v>47</v>
          </cell>
          <cell r="C14" t="str">
            <v>LP</v>
          </cell>
          <cell r="D14" t="str">
            <v>（排水）</v>
          </cell>
          <cell r="E14" t="str">
            <v>機械室・便所配管</v>
          </cell>
          <cell r="F14" t="str">
            <v>配管工</v>
          </cell>
          <cell r="G14">
            <v>0.218</v>
          </cell>
          <cell r="H14">
            <v>0.25800000000000001</v>
          </cell>
          <cell r="I14">
            <v>0.32300000000000001</v>
          </cell>
          <cell r="J14">
            <v>0.218</v>
          </cell>
          <cell r="K14">
            <v>0.25800000000000001</v>
          </cell>
          <cell r="L14">
            <v>0.32300000000000001</v>
          </cell>
          <cell r="M14">
            <v>0.377</v>
          </cell>
          <cell r="N14">
            <v>0.495</v>
          </cell>
          <cell r="O14">
            <v>0.58799999999999997</v>
          </cell>
          <cell r="P14">
            <v>0.751</v>
          </cell>
        </row>
        <row r="17">
          <cell r="B17">
            <v>47</v>
          </cell>
          <cell r="C17" t="str">
            <v>LP</v>
          </cell>
          <cell r="D17" t="str">
            <v>（排水）</v>
          </cell>
          <cell r="E17" t="str">
            <v>機械室・便所配管</v>
          </cell>
          <cell r="F17" t="str">
            <v>はつり補修</v>
          </cell>
          <cell r="G17">
            <v>0.08</v>
          </cell>
          <cell r="H17">
            <v>0.08</v>
          </cell>
          <cell r="I17">
            <v>0.08</v>
          </cell>
          <cell r="J17">
            <v>0.08</v>
          </cell>
          <cell r="K17">
            <v>0.08</v>
          </cell>
          <cell r="L17">
            <v>0.08</v>
          </cell>
          <cell r="M17">
            <v>0.08</v>
          </cell>
          <cell r="N17">
            <v>0.08</v>
          </cell>
          <cell r="O17">
            <v>0.08</v>
          </cell>
          <cell r="P17">
            <v>0.08</v>
          </cell>
          <cell r="Q17">
            <v>0.08</v>
          </cell>
          <cell r="R17">
            <v>0.08</v>
          </cell>
          <cell r="S17">
            <v>0.08</v>
          </cell>
          <cell r="T17">
            <v>0.08</v>
          </cell>
        </row>
      </sheetData>
      <sheetData sheetId="5">
        <row r="4">
          <cell r="E4" t="str">
            <v>細目</v>
          </cell>
          <cell r="F4" t="str">
            <v>名称</v>
          </cell>
          <cell r="G4">
            <v>13</v>
          </cell>
          <cell r="H4">
            <v>20</v>
          </cell>
          <cell r="I4">
            <v>25</v>
          </cell>
          <cell r="J4">
            <v>30</v>
          </cell>
          <cell r="K4">
            <v>40</v>
          </cell>
          <cell r="L4">
            <v>50</v>
          </cell>
          <cell r="M4">
            <v>65</v>
          </cell>
          <cell r="N4">
            <v>75</v>
          </cell>
          <cell r="O4">
            <v>100</v>
          </cell>
          <cell r="P4">
            <v>125</v>
          </cell>
          <cell r="Q4">
            <v>150</v>
          </cell>
          <cell r="R4">
            <v>200</v>
          </cell>
          <cell r="S4">
            <v>250</v>
          </cell>
          <cell r="T4">
            <v>300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</row>
        <row r="7">
          <cell r="B7">
            <v>48</v>
          </cell>
          <cell r="C7" t="str">
            <v>VP</v>
          </cell>
          <cell r="D7" t="str">
            <v>（給水）</v>
          </cell>
          <cell r="E7" t="str">
            <v>屋内一般配管</v>
          </cell>
          <cell r="F7" t="str">
            <v>管</v>
          </cell>
          <cell r="G7">
            <v>1.1000000000000001</v>
          </cell>
          <cell r="H7">
            <v>1.1000000000000001</v>
          </cell>
          <cell r="I7">
            <v>1.1000000000000001</v>
          </cell>
          <cell r="J7">
            <v>1.1000000000000001</v>
          </cell>
          <cell r="K7">
            <v>1.1000000000000001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>
            <v>1.1000000000000001</v>
          </cell>
          <cell r="R7">
            <v>1.1000000000000001</v>
          </cell>
          <cell r="S7">
            <v>1.1000000000000001</v>
          </cell>
          <cell r="T7">
            <v>1.1000000000000001</v>
          </cell>
        </row>
        <row r="8">
          <cell r="B8">
            <v>49</v>
          </cell>
          <cell r="C8" t="str">
            <v>VP</v>
          </cell>
          <cell r="D8" t="str">
            <v>（排水･通気）</v>
          </cell>
          <cell r="E8" t="str">
            <v>屋内一般配管</v>
          </cell>
          <cell r="F8" t="str">
            <v>管</v>
          </cell>
          <cell r="G8">
            <v>1.1000000000000001</v>
          </cell>
          <cell r="H8">
            <v>1.1000000000000001</v>
          </cell>
          <cell r="I8">
            <v>1.1000000000000001</v>
          </cell>
          <cell r="J8">
            <v>1.1000000000000001</v>
          </cell>
          <cell r="K8">
            <v>1.1000000000000001</v>
          </cell>
          <cell r="L8">
            <v>1.1000000000000001</v>
          </cell>
          <cell r="M8">
            <v>1.1000000000000001</v>
          </cell>
          <cell r="N8">
            <v>1.1000000000000001</v>
          </cell>
          <cell r="O8">
            <v>1.1000000000000001</v>
          </cell>
          <cell r="P8">
            <v>1.1000000000000001</v>
          </cell>
          <cell r="Q8">
            <v>1.1000000000000001</v>
          </cell>
          <cell r="R8">
            <v>1.1000000000000001</v>
          </cell>
          <cell r="S8">
            <v>1.1000000000000001</v>
          </cell>
          <cell r="T8">
            <v>1.1000000000000001</v>
          </cell>
        </row>
        <row r="11">
          <cell r="B11">
            <v>48</v>
          </cell>
          <cell r="C11" t="str">
            <v>VP</v>
          </cell>
          <cell r="D11" t="str">
            <v>（給水）</v>
          </cell>
          <cell r="E11" t="str">
            <v>機械室・便所配管</v>
          </cell>
          <cell r="F11" t="str">
            <v>管</v>
          </cell>
          <cell r="G11">
            <v>1.1000000000000001</v>
          </cell>
          <cell r="H11">
            <v>1.1000000000000001</v>
          </cell>
          <cell r="I11">
            <v>1.1000000000000001</v>
          </cell>
          <cell r="J11">
            <v>1.1000000000000001</v>
          </cell>
          <cell r="K11">
            <v>1.1000000000000001</v>
          </cell>
          <cell r="L11">
            <v>1.1000000000000001</v>
          </cell>
          <cell r="M11">
            <v>1.1000000000000001</v>
          </cell>
          <cell r="N11">
            <v>1.1000000000000001</v>
          </cell>
          <cell r="O11">
            <v>1.1000000000000001</v>
          </cell>
          <cell r="P11">
            <v>1.1000000000000001</v>
          </cell>
          <cell r="Q11">
            <v>1.1000000000000001</v>
          </cell>
          <cell r="R11">
            <v>1.1000000000000001</v>
          </cell>
          <cell r="S11">
            <v>1.1000000000000001</v>
          </cell>
          <cell r="T11">
            <v>1.1000000000000001</v>
          </cell>
        </row>
        <row r="12">
          <cell r="B12">
            <v>49</v>
          </cell>
          <cell r="C12" t="str">
            <v>VP</v>
          </cell>
          <cell r="D12" t="str">
            <v>（排水･通気）</v>
          </cell>
          <cell r="E12" t="str">
            <v>機械室・便所配管</v>
          </cell>
          <cell r="F12" t="str">
            <v>管</v>
          </cell>
          <cell r="G12">
            <v>1.1000000000000001</v>
          </cell>
          <cell r="H12">
            <v>1.1000000000000001</v>
          </cell>
          <cell r="I12">
            <v>1.1000000000000001</v>
          </cell>
          <cell r="J12">
            <v>1.1000000000000001</v>
          </cell>
          <cell r="K12">
            <v>1.1000000000000001</v>
          </cell>
          <cell r="L12">
            <v>1.1000000000000001</v>
          </cell>
          <cell r="M12">
            <v>1.1000000000000001</v>
          </cell>
          <cell r="N12">
            <v>1.1000000000000001</v>
          </cell>
          <cell r="O12">
            <v>1.1000000000000001</v>
          </cell>
          <cell r="P12">
            <v>1.1000000000000001</v>
          </cell>
          <cell r="Q12">
            <v>1.1000000000000001</v>
          </cell>
          <cell r="R12">
            <v>1.1000000000000001</v>
          </cell>
          <cell r="S12">
            <v>1.1000000000000001</v>
          </cell>
          <cell r="T12">
            <v>1.1000000000000001</v>
          </cell>
        </row>
        <row r="15">
          <cell r="B15">
            <v>48</v>
          </cell>
          <cell r="C15" t="str">
            <v>VP</v>
          </cell>
          <cell r="D15" t="str">
            <v>（給水）</v>
          </cell>
          <cell r="E15" t="str">
            <v>屋外配管</v>
          </cell>
          <cell r="F15" t="str">
            <v>管</v>
          </cell>
          <cell r="G15">
            <v>1.05</v>
          </cell>
          <cell r="H15">
            <v>1.05</v>
          </cell>
          <cell r="I15">
            <v>1.05</v>
          </cell>
          <cell r="J15">
            <v>1.05</v>
          </cell>
          <cell r="K15">
            <v>1.05</v>
          </cell>
          <cell r="L15">
            <v>1.05</v>
          </cell>
          <cell r="M15">
            <v>1.05</v>
          </cell>
          <cell r="N15">
            <v>1.05</v>
          </cell>
          <cell r="O15">
            <v>1.05</v>
          </cell>
          <cell r="P15">
            <v>1.05</v>
          </cell>
          <cell r="Q15">
            <v>1.05</v>
          </cell>
          <cell r="R15">
            <v>1.05</v>
          </cell>
          <cell r="S15">
            <v>1.05</v>
          </cell>
          <cell r="T15">
            <v>1.05</v>
          </cell>
        </row>
        <row r="16">
          <cell r="B16">
            <v>49</v>
          </cell>
          <cell r="C16" t="str">
            <v>VP</v>
          </cell>
          <cell r="D16" t="str">
            <v>（排水･通気）</v>
          </cell>
          <cell r="E16" t="str">
            <v>屋外配管</v>
          </cell>
          <cell r="F16" t="str">
            <v>管</v>
          </cell>
          <cell r="G16">
            <v>1.05</v>
          </cell>
          <cell r="H16">
            <v>1.05</v>
          </cell>
          <cell r="I16">
            <v>1.05</v>
          </cell>
          <cell r="J16">
            <v>1.05</v>
          </cell>
          <cell r="K16">
            <v>1.05</v>
          </cell>
          <cell r="L16">
            <v>1.05</v>
          </cell>
          <cell r="M16">
            <v>1.05</v>
          </cell>
          <cell r="N16">
            <v>1.05</v>
          </cell>
          <cell r="O16">
            <v>1.05</v>
          </cell>
          <cell r="P16">
            <v>1.05</v>
          </cell>
          <cell r="Q16">
            <v>1.05</v>
          </cell>
          <cell r="R16">
            <v>1.05</v>
          </cell>
          <cell r="S16">
            <v>1.05</v>
          </cell>
          <cell r="T16">
            <v>1.05</v>
          </cell>
        </row>
        <row r="19">
          <cell r="B19">
            <v>48</v>
          </cell>
          <cell r="C19" t="str">
            <v>VP</v>
          </cell>
          <cell r="D19" t="str">
            <v>（給水）</v>
          </cell>
          <cell r="E19" t="str">
            <v>地中配管</v>
          </cell>
          <cell r="F19" t="str">
            <v>管</v>
          </cell>
          <cell r="G19">
            <v>1.05</v>
          </cell>
          <cell r="H19">
            <v>1.05</v>
          </cell>
          <cell r="I19">
            <v>1.05</v>
          </cell>
          <cell r="J19">
            <v>1.05</v>
          </cell>
          <cell r="K19">
            <v>1.05</v>
          </cell>
          <cell r="L19">
            <v>1.05</v>
          </cell>
          <cell r="M19">
            <v>1.05</v>
          </cell>
          <cell r="N19">
            <v>1.05</v>
          </cell>
          <cell r="O19">
            <v>1.05</v>
          </cell>
          <cell r="P19">
            <v>1.05</v>
          </cell>
          <cell r="Q19">
            <v>1.05</v>
          </cell>
          <cell r="R19">
            <v>1.05</v>
          </cell>
          <cell r="S19">
            <v>1.05</v>
          </cell>
          <cell r="T19">
            <v>1.05</v>
          </cell>
        </row>
        <row r="20">
          <cell r="B20">
            <v>49</v>
          </cell>
          <cell r="C20" t="str">
            <v>VP</v>
          </cell>
          <cell r="D20" t="str">
            <v>（排水･通気）</v>
          </cell>
          <cell r="E20" t="str">
            <v>地中配管</v>
          </cell>
          <cell r="F20" t="str">
            <v>管</v>
          </cell>
          <cell r="G20">
            <v>1.05</v>
          </cell>
          <cell r="H20">
            <v>1.05</v>
          </cell>
          <cell r="I20">
            <v>1.05</v>
          </cell>
          <cell r="J20">
            <v>1.05</v>
          </cell>
          <cell r="K20">
            <v>1.05</v>
          </cell>
          <cell r="L20">
            <v>1.05</v>
          </cell>
          <cell r="M20">
            <v>1.05</v>
          </cell>
          <cell r="N20">
            <v>1.05</v>
          </cell>
          <cell r="O20">
            <v>1.05</v>
          </cell>
          <cell r="P20">
            <v>1.05</v>
          </cell>
          <cell r="Q20">
            <v>1.05</v>
          </cell>
          <cell r="R20">
            <v>1.05</v>
          </cell>
          <cell r="S20">
            <v>1.05</v>
          </cell>
          <cell r="T20">
            <v>1.05</v>
          </cell>
        </row>
        <row r="23">
          <cell r="B23">
            <v>48</v>
          </cell>
          <cell r="C23" t="str">
            <v>VP</v>
          </cell>
          <cell r="D23" t="str">
            <v>（給水）</v>
          </cell>
          <cell r="E23" t="str">
            <v>屋内一般配管</v>
          </cell>
          <cell r="F23" t="str">
            <v>継手</v>
          </cell>
          <cell r="G23">
            <v>0.3</v>
          </cell>
          <cell r="H23">
            <v>0.3</v>
          </cell>
          <cell r="I23">
            <v>0.3</v>
          </cell>
          <cell r="J23">
            <v>0.3</v>
          </cell>
          <cell r="K23">
            <v>0.3</v>
          </cell>
          <cell r="L23">
            <v>0.3</v>
          </cell>
          <cell r="M23">
            <v>0.3</v>
          </cell>
          <cell r="N23">
            <v>0.3</v>
          </cell>
          <cell r="O23">
            <v>0.3</v>
          </cell>
          <cell r="P23">
            <v>0.3</v>
          </cell>
          <cell r="Q23">
            <v>0.3</v>
          </cell>
          <cell r="R23">
            <v>0.3</v>
          </cell>
          <cell r="S23">
            <v>0.3</v>
          </cell>
          <cell r="T23">
            <v>0.3</v>
          </cell>
        </row>
        <row r="24">
          <cell r="B24">
            <v>49</v>
          </cell>
          <cell r="C24" t="str">
            <v>VP</v>
          </cell>
          <cell r="D24" t="str">
            <v>（排水･通気）</v>
          </cell>
          <cell r="E24" t="str">
            <v>屋内一般配管</v>
          </cell>
          <cell r="F24" t="str">
            <v>継手</v>
          </cell>
          <cell r="G24">
            <v>0.2</v>
          </cell>
          <cell r="H24">
            <v>0.2</v>
          </cell>
          <cell r="I24">
            <v>0.2</v>
          </cell>
          <cell r="J24">
            <v>0.2</v>
          </cell>
          <cell r="K24">
            <v>0.2</v>
          </cell>
          <cell r="L24">
            <v>0.2</v>
          </cell>
          <cell r="M24">
            <v>0.2</v>
          </cell>
          <cell r="N24">
            <v>0.2</v>
          </cell>
          <cell r="O24">
            <v>0.2</v>
          </cell>
          <cell r="P24">
            <v>0.2</v>
          </cell>
          <cell r="Q24">
            <v>0.2</v>
          </cell>
          <cell r="R24">
            <v>0.2</v>
          </cell>
          <cell r="S24">
            <v>0.2</v>
          </cell>
          <cell r="T24">
            <v>0.2</v>
          </cell>
        </row>
        <row r="27">
          <cell r="B27">
            <v>48</v>
          </cell>
          <cell r="C27" t="str">
            <v>VP</v>
          </cell>
          <cell r="D27" t="str">
            <v>（給水）</v>
          </cell>
          <cell r="E27" t="str">
            <v>機械室・便所配管</v>
          </cell>
          <cell r="F27" t="str">
            <v>継手</v>
          </cell>
          <cell r="G27">
            <v>0.55000000000000004</v>
          </cell>
          <cell r="H27">
            <v>0.55000000000000004</v>
          </cell>
          <cell r="I27">
            <v>0.55000000000000004</v>
          </cell>
          <cell r="J27">
            <v>0.55000000000000004</v>
          </cell>
          <cell r="K27">
            <v>0.55000000000000004</v>
          </cell>
          <cell r="L27">
            <v>0.55000000000000004</v>
          </cell>
          <cell r="M27">
            <v>0.55000000000000004</v>
          </cell>
          <cell r="N27">
            <v>0.55000000000000004</v>
          </cell>
          <cell r="O27">
            <v>0.55000000000000004</v>
          </cell>
          <cell r="P27">
            <v>0.55000000000000004</v>
          </cell>
          <cell r="Q27">
            <v>0.55000000000000004</v>
          </cell>
          <cell r="R27">
            <v>0.55000000000000004</v>
          </cell>
          <cell r="S27">
            <v>0.55000000000000004</v>
          </cell>
          <cell r="T27">
            <v>0.55000000000000004</v>
          </cell>
        </row>
        <row r="28">
          <cell r="B28">
            <v>49</v>
          </cell>
          <cell r="C28" t="str">
            <v>VP</v>
          </cell>
          <cell r="D28" t="str">
            <v>（排水･通気）</v>
          </cell>
          <cell r="E28" t="str">
            <v>機械室・便所配管</v>
          </cell>
          <cell r="F28" t="str">
            <v>継手</v>
          </cell>
          <cell r="G28">
            <v>0.5</v>
          </cell>
          <cell r="H28">
            <v>0.5</v>
          </cell>
          <cell r="I28">
            <v>0.5</v>
          </cell>
          <cell r="J28">
            <v>0.5</v>
          </cell>
          <cell r="K28">
            <v>0.5</v>
          </cell>
          <cell r="L28">
            <v>0.5</v>
          </cell>
          <cell r="M28">
            <v>0.5</v>
          </cell>
          <cell r="N28">
            <v>0.5</v>
          </cell>
          <cell r="O28">
            <v>0.5</v>
          </cell>
          <cell r="P28">
            <v>0.5</v>
          </cell>
          <cell r="Q28">
            <v>0.5</v>
          </cell>
          <cell r="R28">
            <v>0.5</v>
          </cell>
          <cell r="S28">
            <v>0.5</v>
          </cell>
          <cell r="T28">
            <v>0.5</v>
          </cell>
        </row>
        <row r="31">
          <cell r="B31">
            <v>48</v>
          </cell>
          <cell r="C31" t="str">
            <v>VP</v>
          </cell>
          <cell r="D31" t="str">
            <v>（給水）</v>
          </cell>
          <cell r="E31" t="str">
            <v>屋外配管</v>
          </cell>
          <cell r="F31" t="str">
            <v>継手</v>
          </cell>
          <cell r="G31">
            <v>0.3</v>
          </cell>
          <cell r="H31">
            <v>0.3</v>
          </cell>
          <cell r="I31">
            <v>0.3</v>
          </cell>
          <cell r="J31">
            <v>0.3</v>
          </cell>
          <cell r="K31">
            <v>0.3</v>
          </cell>
          <cell r="L31">
            <v>0.3</v>
          </cell>
          <cell r="M31">
            <v>0.3</v>
          </cell>
          <cell r="N31">
            <v>0.3</v>
          </cell>
          <cell r="O31">
            <v>0.3</v>
          </cell>
          <cell r="P31">
            <v>0.3</v>
          </cell>
          <cell r="Q31">
            <v>0.3</v>
          </cell>
          <cell r="R31">
            <v>0.3</v>
          </cell>
          <cell r="S31">
            <v>0.3</v>
          </cell>
          <cell r="T31">
            <v>0.3</v>
          </cell>
        </row>
        <row r="32">
          <cell r="B32">
            <v>49</v>
          </cell>
          <cell r="C32" t="str">
            <v>VP</v>
          </cell>
          <cell r="D32" t="str">
            <v>（排水･通気）</v>
          </cell>
          <cell r="E32" t="str">
            <v>屋外配管</v>
          </cell>
          <cell r="F32" t="str">
            <v>継手</v>
          </cell>
          <cell r="G32">
            <v>0.15</v>
          </cell>
          <cell r="H32">
            <v>0.15</v>
          </cell>
          <cell r="I32">
            <v>0.15</v>
          </cell>
          <cell r="J32">
            <v>0.15</v>
          </cell>
          <cell r="K32">
            <v>0.15</v>
          </cell>
          <cell r="L32">
            <v>0.15</v>
          </cell>
          <cell r="M32">
            <v>0.15</v>
          </cell>
          <cell r="N32">
            <v>0.15</v>
          </cell>
          <cell r="O32">
            <v>0.15</v>
          </cell>
          <cell r="P32">
            <v>0.15</v>
          </cell>
          <cell r="Q32">
            <v>0.15</v>
          </cell>
          <cell r="R32">
            <v>0.15</v>
          </cell>
          <cell r="S32">
            <v>0.15</v>
          </cell>
          <cell r="T32">
            <v>0.15</v>
          </cell>
        </row>
        <row r="35">
          <cell r="B35">
            <v>48</v>
          </cell>
          <cell r="C35" t="str">
            <v>VP</v>
          </cell>
          <cell r="D35" t="str">
            <v>（給水）</v>
          </cell>
          <cell r="E35" t="str">
            <v>地中配管</v>
          </cell>
          <cell r="F35" t="str">
            <v>継手</v>
          </cell>
          <cell r="G35">
            <v>0.25</v>
          </cell>
          <cell r="H35">
            <v>0.25</v>
          </cell>
          <cell r="I35">
            <v>0.25</v>
          </cell>
          <cell r="J35">
            <v>0.25</v>
          </cell>
          <cell r="K35">
            <v>0.25</v>
          </cell>
          <cell r="L35">
            <v>0.25</v>
          </cell>
          <cell r="M35">
            <v>0.25</v>
          </cell>
          <cell r="N35">
            <v>0.25</v>
          </cell>
          <cell r="O35">
            <v>0.25</v>
          </cell>
          <cell r="P35">
            <v>0.25</v>
          </cell>
          <cell r="Q35">
            <v>0.25</v>
          </cell>
          <cell r="R35">
            <v>0.25</v>
          </cell>
          <cell r="S35">
            <v>0.25</v>
          </cell>
          <cell r="T35">
            <v>0.25</v>
          </cell>
        </row>
        <row r="36">
          <cell r="B36">
            <v>49</v>
          </cell>
          <cell r="C36" t="str">
            <v>VP</v>
          </cell>
          <cell r="D36" t="str">
            <v>（排水･通気）</v>
          </cell>
          <cell r="E36" t="str">
            <v>地中配管</v>
          </cell>
          <cell r="F36" t="str">
            <v>継手</v>
          </cell>
          <cell r="G36">
            <v>0.15</v>
          </cell>
          <cell r="H36">
            <v>0.15</v>
          </cell>
          <cell r="I36">
            <v>0.15</v>
          </cell>
          <cell r="J36">
            <v>0.15</v>
          </cell>
          <cell r="K36">
            <v>0.15</v>
          </cell>
          <cell r="L36">
            <v>0.15</v>
          </cell>
          <cell r="M36">
            <v>0.15</v>
          </cell>
          <cell r="N36">
            <v>0.15</v>
          </cell>
          <cell r="O36">
            <v>0.15</v>
          </cell>
          <cell r="P36">
            <v>0.15</v>
          </cell>
          <cell r="Q36">
            <v>0.15</v>
          </cell>
          <cell r="R36">
            <v>0.15</v>
          </cell>
          <cell r="S36">
            <v>0.15</v>
          </cell>
          <cell r="T36">
            <v>0.15</v>
          </cell>
        </row>
        <row r="39">
          <cell r="B39">
            <v>48</v>
          </cell>
          <cell r="C39" t="str">
            <v>VP</v>
          </cell>
          <cell r="D39" t="str">
            <v>（給水）</v>
          </cell>
          <cell r="E39" t="str">
            <v>屋内一般配管</v>
          </cell>
          <cell r="F39" t="str">
            <v>接合材等</v>
          </cell>
          <cell r="G39">
            <v>0.1</v>
          </cell>
          <cell r="H39">
            <v>0.1</v>
          </cell>
          <cell r="I39">
            <v>0.1</v>
          </cell>
          <cell r="J39">
            <v>0.1</v>
          </cell>
          <cell r="K39">
            <v>0.1</v>
          </cell>
          <cell r="L39">
            <v>0.1</v>
          </cell>
          <cell r="M39">
            <v>0.1</v>
          </cell>
          <cell r="N39">
            <v>0.1</v>
          </cell>
          <cell r="O39">
            <v>0.1</v>
          </cell>
          <cell r="P39">
            <v>0.1</v>
          </cell>
          <cell r="Q39">
            <v>0.1</v>
          </cell>
          <cell r="R39">
            <v>0.1</v>
          </cell>
          <cell r="S39">
            <v>0.1</v>
          </cell>
          <cell r="T39">
            <v>0.1</v>
          </cell>
        </row>
        <row r="40">
          <cell r="B40">
            <v>49</v>
          </cell>
          <cell r="C40" t="str">
            <v>VP</v>
          </cell>
          <cell r="D40" t="str">
            <v>（排水･通気）</v>
          </cell>
          <cell r="E40" t="str">
            <v>屋内一般配管</v>
          </cell>
          <cell r="F40" t="str">
            <v>接合材等</v>
          </cell>
          <cell r="G40">
            <v>0.1</v>
          </cell>
          <cell r="H40">
            <v>0.1</v>
          </cell>
          <cell r="I40">
            <v>0.1</v>
          </cell>
          <cell r="J40">
            <v>0.1</v>
          </cell>
          <cell r="K40">
            <v>0.1</v>
          </cell>
          <cell r="L40">
            <v>0.1</v>
          </cell>
          <cell r="M40">
            <v>0.1</v>
          </cell>
          <cell r="N40">
            <v>0.1</v>
          </cell>
          <cell r="O40">
            <v>0.1</v>
          </cell>
          <cell r="P40">
            <v>0.1</v>
          </cell>
          <cell r="Q40">
            <v>0.1</v>
          </cell>
          <cell r="R40">
            <v>0.1</v>
          </cell>
          <cell r="S40">
            <v>0.1</v>
          </cell>
          <cell r="T40">
            <v>0.1</v>
          </cell>
        </row>
        <row r="43">
          <cell r="B43">
            <v>48</v>
          </cell>
          <cell r="C43" t="str">
            <v>VP</v>
          </cell>
          <cell r="D43" t="str">
            <v>（給水）</v>
          </cell>
          <cell r="E43" t="str">
            <v>機械室・便所配管</v>
          </cell>
          <cell r="F43" t="str">
            <v>接合材等</v>
          </cell>
          <cell r="G43">
            <v>0.1</v>
          </cell>
          <cell r="H43">
            <v>0.1</v>
          </cell>
          <cell r="I43">
            <v>0.1</v>
          </cell>
          <cell r="J43">
            <v>0.1</v>
          </cell>
          <cell r="K43">
            <v>0.1</v>
          </cell>
          <cell r="L43">
            <v>0.1</v>
          </cell>
          <cell r="M43">
            <v>0.1</v>
          </cell>
          <cell r="N43">
            <v>0.1</v>
          </cell>
          <cell r="O43">
            <v>0.1</v>
          </cell>
          <cell r="P43">
            <v>0.1</v>
          </cell>
          <cell r="Q43">
            <v>0.1</v>
          </cell>
          <cell r="R43">
            <v>0.1</v>
          </cell>
          <cell r="S43">
            <v>0.1</v>
          </cell>
          <cell r="T43">
            <v>0.1</v>
          </cell>
        </row>
        <row r="44">
          <cell r="B44">
            <v>49</v>
          </cell>
          <cell r="C44" t="str">
            <v>VP</v>
          </cell>
          <cell r="D44" t="str">
            <v>（排水･通気）</v>
          </cell>
          <cell r="E44" t="str">
            <v>機械室・便所配管</v>
          </cell>
          <cell r="F44" t="str">
            <v>接合材等</v>
          </cell>
          <cell r="G44">
            <v>0.1</v>
          </cell>
          <cell r="H44">
            <v>0.1</v>
          </cell>
          <cell r="I44">
            <v>0.1</v>
          </cell>
          <cell r="J44">
            <v>0.1</v>
          </cell>
          <cell r="K44">
            <v>0.1</v>
          </cell>
          <cell r="L44">
            <v>0.1</v>
          </cell>
          <cell r="M44">
            <v>0.1</v>
          </cell>
          <cell r="N44">
            <v>0.1</v>
          </cell>
          <cell r="O44">
            <v>0.1</v>
          </cell>
          <cell r="P44">
            <v>0.1</v>
          </cell>
          <cell r="Q44">
            <v>0.1</v>
          </cell>
          <cell r="R44">
            <v>0.1</v>
          </cell>
          <cell r="S44">
            <v>0.1</v>
          </cell>
          <cell r="T44">
            <v>0.1</v>
          </cell>
        </row>
        <row r="47">
          <cell r="B47">
            <v>48</v>
          </cell>
          <cell r="C47" t="str">
            <v>VP</v>
          </cell>
          <cell r="D47" t="str">
            <v>（給水）</v>
          </cell>
          <cell r="E47" t="str">
            <v>屋外配管</v>
          </cell>
          <cell r="F47" t="str">
            <v>接合材等</v>
          </cell>
          <cell r="G47">
            <v>0.1</v>
          </cell>
          <cell r="H47">
            <v>0.1</v>
          </cell>
          <cell r="I47">
            <v>0.1</v>
          </cell>
          <cell r="J47">
            <v>0.1</v>
          </cell>
          <cell r="K47">
            <v>0.1</v>
          </cell>
          <cell r="L47">
            <v>0.1</v>
          </cell>
          <cell r="M47">
            <v>0.1</v>
          </cell>
          <cell r="N47">
            <v>0.1</v>
          </cell>
          <cell r="O47">
            <v>0.1</v>
          </cell>
          <cell r="P47">
            <v>0.1</v>
          </cell>
          <cell r="Q47">
            <v>0.1</v>
          </cell>
          <cell r="R47">
            <v>0.1</v>
          </cell>
          <cell r="S47">
            <v>0.1</v>
          </cell>
          <cell r="T47">
            <v>0.1</v>
          </cell>
        </row>
        <row r="48">
          <cell r="B48">
            <v>49</v>
          </cell>
          <cell r="C48" t="str">
            <v>VP</v>
          </cell>
          <cell r="D48" t="str">
            <v>（排水･通気）</v>
          </cell>
          <cell r="E48" t="str">
            <v>屋外配管</v>
          </cell>
          <cell r="F48" t="str">
            <v>接合材等</v>
          </cell>
          <cell r="G48">
            <v>0.1</v>
          </cell>
          <cell r="H48">
            <v>0.1</v>
          </cell>
          <cell r="I48">
            <v>0.1</v>
          </cell>
          <cell r="J48">
            <v>0.1</v>
          </cell>
          <cell r="K48">
            <v>0.1</v>
          </cell>
          <cell r="L48">
            <v>0.1</v>
          </cell>
          <cell r="M48">
            <v>0.1</v>
          </cell>
          <cell r="N48">
            <v>0.1</v>
          </cell>
          <cell r="O48">
            <v>0.1</v>
          </cell>
          <cell r="P48">
            <v>0.1</v>
          </cell>
          <cell r="Q48">
            <v>0.1</v>
          </cell>
          <cell r="R48">
            <v>0.1</v>
          </cell>
          <cell r="S48">
            <v>0.1</v>
          </cell>
          <cell r="T48">
            <v>0.1</v>
          </cell>
        </row>
        <row r="51">
          <cell r="B51">
            <v>48</v>
          </cell>
          <cell r="C51" t="str">
            <v>VP</v>
          </cell>
          <cell r="D51" t="str">
            <v>（給水）</v>
          </cell>
          <cell r="E51" t="str">
            <v>地中配管</v>
          </cell>
          <cell r="F51" t="str">
            <v>接合材等</v>
          </cell>
          <cell r="G51">
            <v>0.1</v>
          </cell>
          <cell r="H51">
            <v>0.1</v>
          </cell>
          <cell r="I51">
            <v>0.1</v>
          </cell>
          <cell r="J51">
            <v>0.1</v>
          </cell>
          <cell r="K51">
            <v>0.1</v>
          </cell>
          <cell r="L51">
            <v>0.1</v>
          </cell>
          <cell r="M51">
            <v>0.1</v>
          </cell>
          <cell r="N51">
            <v>0.1</v>
          </cell>
          <cell r="O51">
            <v>0.1</v>
          </cell>
          <cell r="P51">
            <v>0.1</v>
          </cell>
          <cell r="Q51">
            <v>0.1</v>
          </cell>
          <cell r="R51">
            <v>0.1</v>
          </cell>
          <cell r="S51">
            <v>0.1</v>
          </cell>
          <cell r="T51">
            <v>0.1</v>
          </cell>
        </row>
        <row r="52">
          <cell r="B52">
            <v>49</v>
          </cell>
          <cell r="C52" t="str">
            <v>VP</v>
          </cell>
          <cell r="D52" t="str">
            <v>（排水･通気）</v>
          </cell>
          <cell r="E52" t="str">
            <v>地中配管</v>
          </cell>
          <cell r="F52" t="str">
            <v>接合材等</v>
          </cell>
          <cell r="G52">
            <v>0.1</v>
          </cell>
          <cell r="H52">
            <v>0.1</v>
          </cell>
          <cell r="I52">
            <v>0.1</v>
          </cell>
          <cell r="J52">
            <v>0.1</v>
          </cell>
          <cell r="K52">
            <v>0.1</v>
          </cell>
          <cell r="L52">
            <v>0.1</v>
          </cell>
          <cell r="M52">
            <v>0.1</v>
          </cell>
          <cell r="N52">
            <v>0.1</v>
          </cell>
          <cell r="O52">
            <v>0.1</v>
          </cell>
          <cell r="P52">
            <v>0.1</v>
          </cell>
          <cell r="Q52">
            <v>0.1</v>
          </cell>
          <cell r="R52">
            <v>0.1</v>
          </cell>
          <cell r="S52">
            <v>0.1</v>
          </cell>
          <cell r="T52">
            <v>0.1</v>
          </cell>
        </row>
        <row r="55">
          <cell r="B55">
            <v>48</v>
          </cell>
          <cell r="C55" t="str">
            <v>VP</v>
          </cell>
          <cell r="D55" t="str">
            <v>（給水）</v>
          </cell>
          <cell r="E55" t="str">
            <v>屋内一般配管</v>
          </cell>
          <cell r="F55" t="str">
            <v>支持金物</v>
          </cell>
          <cell r="G55">
            <v>0.25</v>
          </cell>
          <cell r="H55">
            <v>0.25</v>
          </cell>
          <cell r="I55">
            <v>0.25</v>
          </cell>
          <cell r="J55">
            <v>0.25</v>
          </cell>
          <cell r="K55">
            <v>0.25</v>
          </cell>
          <cell r="L55">
            <v>0.25</v>
          </cell>
          <cell r="M55">
            <v>0.25</v>
          </cell>
          <cell r="N55">
            <v>0.25</v>
          </cell>
          <cell r="O55">
            <v>0.25</v>
          </cell>
          <cell r="P55">
            <v>0.25</v>
          </cell>
          <cell r="Q55">
            <v>0.25</v>
          </cell>
          <cell r="R55">
            <v>0.25</v>
          </cell>
          <cell r="S55">
            <v>0.25</v>
          </cell>
          <cell r="T55">
            <v>0.25</v>
          </cell>
        </row>
        <row r="56">
          <cell r="B56">
            <v>49</v>
          </cell>
          <cell r="C56" t="str">
            <v>VP</v>
          </cell>
          <cell r="D56" t="str">
            <v>（排水･通気）</v>
          </cell>
          <cell r="E56" t="str">
            <v>屋内一般配管</v>
          </cell>
          <cell r="F56" t="str">
            <v>支持金物</v>
          </cell>
          <cell r="G56">
            <v>0.25</v>
          </cell>
          <cell r="H56">
            <v>0.25</v>
          </cell>
          <cell r="I56">
            <v>0.25</v>
          </cell>
          <cell r="J56">
            <v>0.25</v>
          </cell>
          <cell r="K56">
            <v>0.25</v>
          </cell>
          <cell r="L56">
            <v>0.25</v>
          </cell>
          <cell r="M56">
            <v>0.25</v>
          </cell>
          <cell r="N56">
            <v>0.25</v>
          </cell>
          <cell r="O56">
            <v>0.25</v>
          </cell>
          <cell r="P56">
            <v>0.25</v>
          </cell>
          <cell r="Q56">
            <v>0.25</v>
          </cell>
          <cell r="R56">
            <v>0.25</v>
          </cell>
          <cell r="S56">
            <v>0.25</v>
          </cell>
          <cell r="T56">
            <v>0.25</v>
          </cell>
        </row>
        <row r="59">
          <cell r="B59">
            <v>48</v>
          </cell>
          <cell r="C59" t="str">
            <v>VP</v>
          </cell>
          <cell r="D59" t="str">
            <v>（給水）</v>
          </cell>
          <cell r="E59" t="str">
            <v>機械室・便所配管</v>
          </cell>
          <cell r="F59" t="str">
            <v>支持金物</v>
          </cell>
          <cell r="G59">
            <v>0.25</v>
          </cell>
          <cell r="H59">
            <v>0.25</v>
          </cell>
          <cell r="I59">
            <v>0.25</v>
          </cell>
          <cell r="J59">
            <v>0.25</v>
          </cell>
          <cell r="K59">
            <v>0.25</v>
          </cell>
          <cell r="L59">
            <v>0.25</v>
          </cell>
          <cell r="M59">
            <v>0.25</v>
          </cell>
          <cell r="N59">
            <v>0.25</v>
          </cell>
          <cell r="O59">
            <v>0.25</v>
          </cell>
          <cell r="P59">
            <v>0.25</v>
          </cell>
          <cell r="Q59">
            <v>0.25</v>
          </cell>
          <cell r="R59">
            <v>0.25</v>
          </cell>
          <cell r="S59">
            <v>0.25</v>
          </cell>
          <cell r="T59">
            <v>0.25</v>
          </cell>
        </row>
        <row r="60">
          <cell r="B60">
            <v>49</v>
          </cell>
          <cell r="C60" t="str">
            <v>VP</v>
          </cell>
          <cell r="D60" t="str">
            <v>（排水･通気）</v>
          </cell>
          <cell r="E60" t="str">
            <v>機械室・便所配管</v>
          </cell>
          <cell r="F60" t="str">
            <v>支持金物</v>
          </cell>
          <cell r="G60">
            <v>0.25</v>
          </cell>
          <cell r="H60">
            <v>0.25</v>
          </cell>
          <cell r="I60">
            <v>0.25</v>
          </cell>
          <cell r="J60">
            <v>0.25</v>
          </cell>
          <cell r="K60">
            <v>0.25</v>
          </cell>
          <cell r="L60">
            <v>0.25</v>
          </cell>
          <cell r="M60">
            <v>0.25</v>
          </cell>
          <cell r="N60">
            <v>0.25</v>
          </cell>
          <cell r="O60">
            <v>0.25</v>
          </cell>
          <cell r="P60">
            <v>0.25</v>
          </cell>
          <cell r="Q60">
            <v>0.25</v>
          </cell>
          <cell r="R60">
            <v>0.25</v>
          </cell>
          <cell r="S60">
            <v>0.25</v>
          </cell>
          <cell r="T60">
            <v>0.25</v>
          </cell>
        </row>
        <row r="63">
          <cell r="B63">
            <v>48</v>
          </cell>
          <cell r="C63" t="str">
            <v>VP</v>
          </cell>
          <cell r="D63" t="str">
            <v>（給水）</v>
          </cell>
          <cell r="E63" t="str">
            <v>屋外配管</v>
          </cell>
          <cell r="F63" t="str">
            <v>支持金物</v>
          </cell>
          <cell r="G63">
            <v>0.25</v>
          </cell>
          <cell r="H63">
            <v>0.25</v>
          </cell>
          <cell r="I63">
            <v>0.25</v>
          </cell>
          <cell r="J63">
            <v>0.25</v>
          </cell>
          <cell r="K63">
            <v>0.25</v>
          </cell>
          <cell r="L63">
            <v>0.25</v>
          </cell>
          <cell r="M63">
            <v>0.25</v>
          </cell>
          <cell r="N63">
            <v>0.25</v>
          </cell>
          <cell r="O63">
            <v>0.25</v>
          </cell>
          <cell r="P63">
            <v>0.25</v>
          </cell>
          <cell r="Q63">
            <v>0.25</v>
          </cell>
          <cell r="R63">
            <v>0.25</v>
          </cell>
          <cell r="S63">
            <v>0.25</v>
          </cell>
          <cell r="T63">
            <v>0.25</v>
          </cell>
        </row>
        <row r="64">
          <cell r="B64">
            <v>49</v>
          </cell>
          <cell r="C64" t="str">
            <v>VP</v>
          </cell>
          <cell r="D64" t="str">
            <v>（排水･通気）</v>
          </cell>
          <cell r="E64" t="str">
            <v>屋外配管</v>
          </cell>
          <cell r="F64" t="str">
            <v>支持金物</v>
          </cell>
          <cell r="G64">
            <v>0.25</v>
          </cell>
          <cell r="H64">
            <v>0.25</v>
          </cell>
          <cell r="I64">
            <v>0.25</v>
          </cell>
          <cell r="J64">
            <v>0.25</v>
          </cell>
          <cell r="K64">
            <v>0.25</v>
          </cell>
          <cell r="L64">
            <v>0.25</v>
          </cell>
          <cell r="M64">
            <v>0.25</v>
          </cell>
          <cell r="N64">
            <v>0.25</v>
          </cell>
          <cell r="O64">
            <v>0.25</v>
          </cell>
          <cell r="P64">
            <v>0.25</v>
          </cell>
          <cell r="Q64">
            <v>0.25</v>
          </cell>
          <cell r="R64">
            <v>0.25</v>
          </cell>
          <cell r="S64">
            <v>0.25</v>
          </cell>
          <cell r="T64">
            <v>0.25</v>
          </cell>
        </row>
        <row r="67">
          <cell r="B67">
            <v>48</v>
          </cell>
          <cell r="C67" t="str">
            <v>VP</v>
          </cell>
          <cell r="D67" t="str">
            <v>（給水）</v>
          </cell>
          <cell r="E67" t="str">
            <v>屋内一般配管</v>
          </cell>
          <cell r="F67" t="str">
            <v>配管工</v>
          </cell>
          <cell r="G67">
            <v>4.5999999999999999E-2</v>
          </cell>
          <cell r="H67">
            <v>6.2E-2</v>
          </cell>
          <cell r="I67">
            <v>7.3999999999999996E-2</v>
          </cell>
          <cell r="J67">
            <v>7.9000000000000001E-2</v>
          </cell>
          <cell r="K67">
            <v>0.10100000000000001</v>
          </cell>
          <cell r="L67">
            <v>0.128</v>
          </cell>
          <cell r="M67">
            <v>0.16300000000000001</v>
          </cell>
          <cell r="N67">
            <v>0.19</v>
          </cell>
          <cell r="O67">
            <v>0.245</v>
          </cell>
          <cell r="P67">
            <v>0.30099999999999999</v>
          </cell>
          <cell r="Q67">
            <v>0.35599999999999998</v>
          </cell>
        </row>
        <row r="68">
          <cell r="B68">
            <v>49</v>
          </cell>
          <cell r="C68" t="str">
            <v>VP</v>
          </cell>
          <cell r="D68" t="str">
            <v>（排水･通気）</v>
          </cell>
          <cell r="E68" t="str">
            <v>屋内一般配管</v>
          </cell>
          <cell r="F68" t="str">
            <v>配管工</v>
          </cell>
          <cell r="G68">
            <v>4.5999999999999999E-2</v>
          </cell>
          <cell r="H68">
            <v>6.2E-2</v>
          </cell>
          <cell r="I68">
            <v>7.3999999999999996E-2</v>
          </cell>
          <cell r="J68">
            <v>7.9000000000000001E-2</v>
          </cell>
          <cell r="K68">
            <v>0.10100000000000001</v>
          </cell>
          <cell r="L68">
            <v>0.128</v>
          </cell>
          <cell r="M68">
            <v>0.16300000000000001</v>
          </cell>
          <cell r="N68">
            <v>0.19</v>
          </cell>
          <cell r="O68">
            <v>0.245</v>
          </cell>
          <cell r="P68">
            <v>0.30099999999999999</v>
          </cell>
          <cell r="Q68">
            <v>0.35599999999999998</v>
          </cell>
          <cell r="R68">
            <v>0.46600000000000003</v>
          </cell>
          <cell r="S68">
            <v>0.57699999999999996</v>
          </cell>
          <cell r="T68">
            <v>0.68799999999999994</v>
          </cell>
        </row>
        <row r="71">
          <cell r="B71">
            <v>48</v>
          </cell>
          <cell r="C71" t="str">
            <v>VP</v>
          </cell>
          <cell r="D71" t="str">
            <v>（給水）</v>
          </cell>
          <cell r="E71" t="str">
            <v>機械室・便所配管</v>
          </cell>
          <cell r="F71" t="str">
            <v>配管工</v>
          </cell>
          <cell r="G71">
            <v>5.5E-2</v>
          </cell>
          <cell r="H71">
            <v>7.3999999999999996E-2</v>
          </cell>
          <cell r="I71">
            <v>8.8999999999999996E-2</v>
          </cell>
          <cell r="J71">
            <v>9.5000000000000001E-2</v>
          </cell>
          <cell r="K71">
            <v>0.121</v>
          </cell>
          <cell r="L71">
            <v>0.154</v>
          </cell>
          <cell r="M71">
            <v>0.19600000000000001</v>
          </cell>
          <cell r="N71">
            <v>0.22800000000000001</v>
          </cell>
          <cell r="O71">
            <v>0.29399999999999998</v>
          </cell>
          <cell r="P71">
            <v>0.36099999999999999</v>
          </cell>
          <cell r="Q71">
            <v>0.42699999999999999</v>
          </cell>
        </row>
        <row r="72">
          <cell r="B72">
            <v>49</v>
          </cell>
          <cell r="C72" t="str">
            <v>VP</v>
          </cell>
          <cell r="D72" t="str">
            <v>（排水･通気）</v>
          </cell>
          <cell r="E72" t="str">
            <v>機械室・便所配管</v>
          </cell>
          <cell r="F72" t="str">
            <v>配管工</v>
          </cell>
          <cell r="G72">
            <v>5.5E-2</v>
          </cell>
          <cell r="H72">
            <v>7.3999999999999996E-2</v>
          </cell>
          <cell r="I72">
            <v>8.8999999999999996E-2</v>
          </cell>
          <cell r="J72">
            <v>9.5000000000000001E-2</v>
          </cell>
          <cell r="K72">
            <v>0.121</v>
          </cell>
          <cell r="L72">
            <v>0.154</v>
          </cell>
          <cell r="M72">
            <v>0.19600000000000001</v>
          </cell>
          <cell r="N72">
            <v>0.22800000000000001</v>
          </cell>
          <cell r="O72">
            <v>0.29399999999999998</v>
          </cell>
          <cell r="P72">
            <v>0.36099999999999999</v>
          </cell>
          <cell r="Q72">
            <v>0.42699999999999999</v>
          </cell>
          <cell r="R72">
            <v>0.55900000000000005</v>
          </cell>
          <cell r="S72">
            <v>0.69199999999999995</v>
          </cell>
          <cell r="T72">
            <v>0.82599999999999996</v>
          </cell>
        </row>
        <row r="75">
          <cell r="B75">
            <v>48</v>
          </cell>
          <cell r="C75" t="str">
            <v>VP</v>
          </cell>
          <cell r="D75" t="str">
            <v>（給水）</v>
          </cell>
          <cell r="E75" t="str">
            <v>屋外配管</v>
          </cell>
          <cell r="F75" t="str">
            <v>配管工</v>
          </cell>
          <cell r="G75">
            <v>4.1000000000000002E-2</v>
          </cell>
          <cell r="H75">
            <v>5.6000000000000001E-2</v>
          </cell>
          <cell r="I75">
            <v>6.7000000000000004E-2</v>
          </cell>
          <cell r="J75">
            <v>7.0999999999999994E-2</v>
          </cell>
          <cell r="K75">
            <v>9.0999999999999998E-2</v>
          </cell>
          <cell r="L75">
            <v>0.115</v>
          </cell>
          <cell r="M75">
            <v>0.14699999999999999</v>
          </cell>
          <cell r="N75">
            <v>0.17100000000000001</v>
          </cell>
          <cell r="O75">
            <v>0.221</v>
          </cell>
          <cell r="P75">
            <v>0.27100000000000002</v>
          </cell>
          <cell r="Q75">
            <v>0.32</v>
          </cell>
        </row>
        <row r="76">
          <cell r="B76">
            <v>49</v>
          </cell>
          <cell r="C76" t="str">
            <v>VP</v>
          </cell>
          <cell r="D76" t="str">
            <v>（排水･通気）</v>
          </cell>
          <cell r="E76" t="str">
            <v>屋外配管</v>
          </cell>
          <cell r="F76" t="str">
            <v>配管工</v>
          </cell>
          <cell r="G76">
            <v>4.1000000000000002E-2</v>
          </cell>
          <cell r="H76">
            <v>5.6000000000000001E-2</v>
          </cell>
          <cell r="I76">
            <v>6.7000000000000004E-2</v>
          </cell>
          <cell r="J76">
            <v>7.0999999999999994E-2</v>
          </cell>
          <cell r="K76">
            <v>9.0999999999999998E-2</v>
          </cell>
          <cell r="L76">
            <v>0.115</v>
          </cell>
          <cell r="M76">
            <v>0.14699999999999999</v>
          </cell>
          <cell r="N76">
            <v>0.17100000000000001</v>
          </cell>
          <cell r="O76">
            <v>0.221</v>
          </cell>
          <cell r="P76">
            <v>0.27100000000000002</v>
          </cell>
          <cell r="Q76">
            <v>0.32</v>
          </cell>
          <cell r="R76">
            <v>0.41899999999999998</v>
          </cell>
          <cell r="S76">
            <v>0.51900000000000002</v>
          </cell>
          <cell r="T76">
            <v>0.61899999999999999</v>
          </cell>
        </row>
        <row r="79">
          <cell r="B79">
            <v>48</v>
          </cell>
          <cell r="C79" t="str">
            <v>VP</v>
          </cell>
          <cell r="D79" t="str">
            <v>（給水）</v>
          </cell>
          <cell r="E79" t="str">
            <v>地中配管</v>
          </cell>
          <cell r="F79" t="str">
            <v>配管工</v>
          </cell>
          <cell r="G79">
            <v>3.2000000000000001E-2</v>
          </cell>
          <cell r="H79">
            <v>4.2999999999999997E-2</v>
          </cell>
          <cell r="I79">
            <v>5.1999999999999998E-2</v>
          </cell>
          <cell r="J79">
            <v>5.5E-2</v>
          </cell>
          <cell r="K79">
            <v>7.0999999999999994E-2</v>
          </cell>
          <cell r="L79">
            <v>0.09</v>
          </cell>
          <cell r="M79">
            <v>0.114</v>
          </cell>
          <cell r="N79">
            <v>0.13300000000000001</v>
          </cell>
          <cell r="O79">
            <v>0.17199999999999999</v>
          </cell>
          <cell r="P79">
            <v>0.21099999999999999</v>
          </cell>
          <cell r="Q79">
            <v>0.249</v>
          </cell>
        </row>
        <row r="80">
          <cell r="B80">
            <v>49</v>
          </cell>
          <cell r="C80" t="str">
            <v>VP</v>
          </cell>
          <cell r="D80" t="str">
            <v>（排水･通気）</v>
          </cell>
          <cell r="E80" t="str">
            <v>地中配管</v>
          </cell>
          <cell r="F80" t="str">
            <v>配管工</v>
          </cell>
          <cell r="G80">
            <v>3.2000000000000001E-2</v>
          </cell>
          <cell r="H80">
            <v>4.2999999999999997E-2</v>
          </cell>
          <cell r="I80">
            <v>5.1999999999999998E-2</v>
          </cell>
          <cell r="J80">
            <v>5.5E-2</v>
          </cell>
          <cell r="K80">
            <v>7.0999999999999994E-2</v>
          </cell>
          <cell r="L80">
            <v>0.09</v>
          </cell>
          <cell r="M80">
            <v>0.114</v>
          </cell>
          <cell r="N80">
            <v>0.13300000000000001</v>
          </cell>
          <cell r="O80">
            <v>0.17199999999999999</v>
          </cell>
          <cell r="P80">
            <v>0.21099999999999999</v>
          </cell>
          <cell r="Q80">
            <v>0.249</v>
          </cell>
          <cell r="R80">
            <v>0.32600000000000001</v>
          </cell>
          <cell r="S80">
            <v>0.40400000000000003</v>
          </cell>
          <cell r="T80">
            <v>0.48199999999999998</v>
          </cell>
        </row>
        <row r="83">
          <cell r="B83">
            <v>48</v>
          </cell>
          <cell r="C83" t="str">
            <v>VP</v>
          </cell>
          <cell r="D83" t="str">
            <v>（給水）</v>
          </cell>
          <cell r="E83" t="str">
            <v>屋内一般配管</v>
          </cell>
          <cell r="F83" t="str">
            <v>はつり補修</v>
          </cell>
          <cell r="G83">
            <v>0.08</v>
          </cell>
          <cell r="H83">
            <v>0.08</v>
          </cell>
          <cell r="I83">
            <v>0.08</v>
          </cell>
          <cell r="J83">
            <v>0.08</v>
          </cell>
          <cell r="K83">
            <v>0.08</v>
          </cell>
          <cell r="L83">
            <v>0.08</v>
          </cell>
          <cell r="M83">
            <v>0.08</v>
          </cell>
          <cell r="N83">
            <v>0.08</v>
          </cell>
          <cell r="O83">
            <v>0.08</v>
          </cell>
          <cell r="P83">
            <v>0.08</v>
          </cell>
          <cell r="Q83">
            <v>0.08</v>
          </cell>
          <cell r="R83">
            <v>0.08</v>
          </cell>
          <cell r="S83">
            <v>0.08</v>
          </cell>
          <cell r="T83">
            <v>0.08</v>
          </cell>
        </row>
        <row r="84">
          <cell r="B84">
            <v>49</v>
          </cell>
          <cell r="C84" t="str">
            <v>VP</v>
          </cell>
          <cell r="D84" t="str">
            <v>（排水･通気）</v>
          </cell>
          <cell r="E84" t="str">
            <v>屋内一般配管</v>
          </cell>
          <cell r="F84" t="str">
            <v>はつり補修</v>
          </cell>
          <cell r="G84">
            <v>0.08</v>
          </cell>
          <cell r="H84">
            <v>0.08</v>
          </cell>
          <cell r="I84">
            <v>0.08</v>
          </cell>
          <cell r="J84">
            <v>0.08</v>
          </cell>
          <cell r="K84">
            <v>0.08</v>
          </cell>
          <cell r="L84">
            <v>0.08</v>
          </cell>
          <cell r="M84">
            <v>0.08</v>
          </cell>
          <cell r="N84">
            <v>0.08</v>
          </cell>
          <cell r="O84">
            <v>0.08</v>
          </cell>
          <cell r="P84">
            <v>0.08</v>
          </cell>
          <cell r="Q84">
            <v>0.08</v>
          </cell>
          <cell r="R84">
            <v>0.08</v>
          </cell>
          <cell r="S84">
            <v>0.08</v>
          </cell>
          <cell r="T84">
            <v>0.08</v>
          </cell>
        </row>
        <row r="87">
          <cell r="B87">
            <v>48</v>
          </cell>
          <cell r="C87" t="str">
            <v>VP</v>
          </cell>
          <cell r="D87" t="str">
            <v>（給水）</v>
          </cell>
          <cell r="E87" t="str">
            <v>機械室・便所配管</v>
          </cell>
          <cell r="F87" t="str">
            <v>はつり補修</v>
          </cell>
          <cell r="G87">
            <v>0.08</v>
          </cell>
          <cell r="H87">
            <v>0.08</v>
          </cell>
          <cell r="I87">
            <v>0.08</v>
          </cell>
          <cell r="J87">
            <v>0.08</v>
          </cell>
          <cell r="K87">
            <v>0.08</v>
          </cell>
          <cell r="L87">
            <v>0.08</v>
          </cell>
          <cell r="M87">
            <v>0.08</v>
          </cell>
          <cell r="N87">
            <v>0.08</v>
          </cell>
          <cell r="O87">
            <v>0.08</v>
          </cell>
          <cell r="P87">
            <v>0.08</v>
          </cell>
          <cell r="Q87">
            <v>0.08</v>
          </cell>
          <cell r="R87">
            <v>0.08</v>
          </cell>
          <cell r="S87">
            <v>0.08</v>
          </cell>
          <cell r="T87">
            <v>0.08</v>
          </cell>
        </row>
        <row r="88">
          <cell r="B88">
            <v>49</v>
          </cell>
          <cell r="C88" t="str">
            <v>VP</v>
          </cell>
          <cell r="D88" t="str">
            <v>（排水･通気）</v>
          </cell>
          <cell r="E88" t="str">
            <v>機械室・便所配管</v>
          </cell>
          <cell r="F88" t="str">
            <v>はつり補修</v>
          </cell>
          <cell r="G88">
            <v>0.08</v>
          </cell>
          <cell r="H88">
            <v>0.08</v>
          </cell>
          <cell r="I88">
            <v>0.08</v>
          </cell>
          <cell r="J88">
            <v>0.08</v>
          </cell>
          <cell r="K88">
            <v>0.08</v>
          </cell>
          <cell r="L88">
            <v>0.08</v>
          </cell>
          <cell r="M88">
            <v>0.08</v>
          </cell>
          <cell r="N88">
            <v>0.08</v>
          </cell>
          <cell r="O88">
            <v>0.08</v>
          </cell>
          <cell r="P88">
            <v>0.08</v>
          </cell>
          <cell r="Q88">
            <v>0.08</v>
          </cell>
          <cell r="R88">
            <v>0.08</v>
          </cell>
          <cell r="S88">
            <v>0.08</v>
          </cell>
          <cell r="T88">
            <v>0.08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イン"/>
      <sheetName val="表"/>
      <sheetName val="中間集計3"/>
      <sheetName val="中間集計2"/>
      <sheetName val="中間集計1"/>
      <sheetName val="ﾌｧｲﾙ指定"/>
      <sheetName val="印刷範囲"/>
      <sheetName val="DATA"/>
      <sheetName val="Dialog1"/>
      <sheetName val="Dialog2"/>
    </sheetNames>
    <sheetDataSet>
      <sheetData sheetId="0"/>
      <sheetData sheetId="1" refreshError="1">
        <row r="4">
          <cell r="N4">
            <v>16</v>
          </cell>
          <cell r="O4" t="str">
            <v>P</v>
          </cell>
        </row>
        <row r="5">
          <cell r="N5">
            <v>17</v>
          </cell>
          <cell r="O5" t="str">
            <v>Q</v>
          </cell>
        </row>
        <row r="6">
          <cell r="N6">
            <v>18</v>
          </cell>
          <cell r="O6" t="str">
            <v>R</v>
          </cell>
        </row>
        <row r="7">
          <cell r="N7">
            <v>19</v>
          </cell>
          <cell r="O7" t="str">
            <v>S</v>
          </cell>
        </row>
        <row r="8">
          <cell r="N8">
            <v>20</v>
          </cell>
          <cell r="O8" t="str">
            <v>T</v>
          </cell>
        </row>
        <row r="9">
          <cell r="N9">
            <v>21</v>
          </cell>
          <cell r="O9" t="str">
            <v>U</v>
          </cell>
        </row>
        <row r="10">
          <cell r="N10">
            <v>22</v>
          </cell>
          <cell r="O10" t="str">
            <v>V</v>
          </cell>
        </row>
        <row r="11">
          <cell r="N11">
            <v>23</v>
          </cell>
          <cell r="O11" t="str">
            <v>W</v>
          </cell>
        </row>
        <row r="12">
          <cell r="N12">
            <v>24</v>
          </cell>
          <cell r="O12" t="str">
            <v>X</v>
          </cell>
        </row>
        <row r="13">
          <cell r="N13">
            <v>25</v>
          </cell>
          <cell r="O13" t="str">
            <v>Y</v>
          </cell>
        </row>
        <row r="14">
          <cell r="N14">
            <v>26</v>
          </cell>
          <cell r="O14" t="str">
            <v>Z</v>
          </cell>
        </row>
        <row r="15">
          <cell r="N15">
            <v>27</v>
          </cell>
          <cell r="O15" t="str">
            <v>AA</v>
          </cell>
        </row>
        <row r="16">
          <cell r="N16">
            <v>28</v>
          </cell>
          <cell r="O16" t="str">
            <v>AB</v>
          </cell>
        </row>
        <row r="17">
          <cell r="N17">
            <v>29</v>
          </cell>
          <cell r="O17" t="str">
            <v>AC</v>
          </cell>
        </row>
        <row r="18">
          <cell r="N18">
            <v>30</v>
          </cell>
          <cell r="O18" t="str">
            <v>AD</v>
          </cell>
        </row>
        <row r="19">
          <cell r="N19">
            <v>31</v>
          </cell>
          <cell r="O19" t="str">
            <v>AE</v>
          </cell>
        </row>
        <row r="20">
          <cell r="N20">
            <v>32</v>
          </cell>
          <cell r="O20" t="str">
            <v>AF</v>
          </cell>
        </row>
        <row r="21">
          <cell r="N21">
            <v>33</v>
          </cell>
          <cell r="O21" t="str">
            <v>AG</v>
          </cell>
        </row>
        <row r="22">
          <cell r="N22">
            <v>34</v>
          </cell>
          <cell r="O22" t="str">
            <v>AH</v>
          </cell>
        </row>
        <row r="23">
          <cell r="N23">
            <v>35</v>
          </cell>
          <cell r="O23" t="str">
            <v>AI</v>
          </cell>
        </row>
        <row r="24">
          <cell r="N24">
            <v>36</v>
          </cell>
          <cell r="O24" t="str">
            <v>AJ</v>
          </cell>
        </row>
        <row r="25">
          <cell r="N25">
            <v>37</v>
          </cell>
          <cell r="O25" t="str">
            <v>AK</v>
          </cell>
        </row>
        <row r="26">
          <cell r="N26">
            <v>38</v>
          </cell>
          <cell r="O26" t="str">
            <v>AL</v>
          </cell>
        </row>
        <row r="27">
          <cell r="N27">
            <v>39</v>
          </cell>
          <cell r="O27" t="str">
            <v>AM</v>
          </cell>
        </row>
        <row r="28">
          <cell r="N28">
            <v>40</v>
          </cell>
          <cell r="O28" t="str">
            <v>AN</v>
          </cell>
        </row>
        <row r="29">
          <cell r="N29">
            <v>41</v>
          </cell>
          <cell r="O29" t="str">
            <v>AO</v>
          </cell>
        </row>
        <row r="30">
          <cell r="N30">
            <v>42</v>
          </cell>
          <cell r="O30" t="str">
            <v>AP</v>
          </cell>
        </row>
        <row r="31">
          <cell r="N31">
            <v>43</v>
          </cell>
          <cell r="O31" t="str">
            <v>AQ</v>
          </cell>
        </row>
        <row r="32">
          <cell r="N32">
            <v>44</v>
          </cell>
          <cell r="O32" t="str">
            <v>AR</v>
          </cell>
        </row>
        <row r="33">
          <cell r="N33">
            <v>45</v>
          </cell>
          <cell r="O33" t="str">
            <v>AS</v>
          </cell>
        </row>
        <row r="34">
          <cell r="N34">
            <v>46</v>
          </cell>
          <cell r="O34" t="str">
            <v>AT</v>
          </cell>
        </row>
        <row r="35">
          <cell r="N35">
            <v>47</v>
          </cell>
          <cell r="O35" t="str">
            <v>AU</v>
          </cell>
        </row>
        <row r="36">
          <cell r="N36">
            <v>48</v>
          </cell>
          <cell r="O36" t="str">
            <v>AV</v>
          </cell>
        </row>
        <row r="37">
          <cell r="N37">
            <v>49</v>
          </cell>
          <cell r="O37" t="str">
            <v>AW</v>
          </cell>
        </row>
        <row r="38">
          <cell r="N38">
            <v>50</v>
          </cell>
          <cell r="O38" t="str">
            <v>AX</v>
          </cell>
        </row>
        <row r="39">
          <cell r="N39">
            <v>51</v>
          </cell>
          <cell r="O39" t="str">
            <v>AY</v>
          </cell>
        </row>
        <row r="40">
          <cell r="N40">
            <v>52</v>
          </cell>
          <cell r="O40" t="str">
            <v>AZ</v>
          </cell>
        </row>
        <row r="41">
          <cell r="N41">
            <v>53</v>
          </cell>
          <cell r="O41" t="str">
            <v>BA</v>
          </cell>
        </row>
        <row r="42">
          <cell r="N42">
            <v>54</v>
          </cell>
          <cell r="O42" t="str">
            <v>BB</v>
          </cell>
        </row>
        <row r="43">
          <cell r="N43">
            <v>55</v>
          </cell>
          <cell r="O43" t="str">
            <v>BC</v>
          </cell>
        </row>
        <row r="44">
          <cell r="N44">
            <v>56</v>
          </cell>
          <cell r="O44" t="str">
            <v>BD</v>
          </cell>
        </row>
        <row r="45">
          <cell r="N45">
            <v>57</v>
          </cell>
          <cell r="O45" t="str">
            <v>BE</v>
          </cell>
        </row>
        <row r="46">
          <cell r="N46">
            <v>58</v>
          </cell>
          <cell r="O46" t="str">
            <v>BF</v>
          </cell>
        </row>
        <row r="47">
          <cell r="N47">
            <v>59</v>
          </cell>
          <cell r="O47" t="str">
            <v>BG</v>
          </cell>
        </row>
        <row r="48">
          <cell r="N48">
            <v>60</v>
          </cell>
          <cell r="O48" t="str">
            <v>BH</v>
          </cell>
        </row>
        <row r="49">
          <cell r="N49">
            <v>61</v>
          </cell>
          <cell r="O49" t="str">
            <v>BI</v>
          </cell>
        </row>
        <row r="50">
          <cell r="N50">
            <v>62</v>
          </cell>
          <cell r="O50" t="str">
            <v>BJ</v>
          </cell>
        </row>
        <row r="51">
          <cell r="N51">
            <v>63</v>
          </cell>
          <cell r="O51" t="str">
            <v>BK</v>
          </cell>
        </row>
        <row r="52">
          <cell r="N52">
            <v>64</v>
          </cell>
          <cell r="O52" t="str">
            <v>BL</v>
          </cell>
        </row>
        <row r="53">
          <cell r="N53">
            <v>65</v>
          </cell>
          <cell r="O53" t="str">
            <v>BM</v>
          </cell>
        </row>
        <row r="54">
          <cell r="N54">
            <v>66</v>
          </cell>
          <cell r="O54" t="str">
            <v>BN</v>
          </cell>
        </row>
        <row r="55">
          <cell r="N55">
            <v>67</v>
          </cell>
          <cell r="O55" t="str">
            <v>BO</v>
          </cell>
        </row>
        <row r="56">
          <cell r="N56">
            <v>68</v>
          </cell>
          <cell r="O56" t="str">
            <v>BP</v>
          </cell>
        </row>
        <row r="57">
          <cell r="N57">
            <v>69</v>
          </cell>
          <cell r="O57" t="str">
            <v>BQ</v>
          </cell>
        </row>
        <row r="58">
          <cell r="N58">
            <v>70</v>
          </cell>
          <cell r="O58" t="str">
            <v>BR</v>
          </cell>
        </row>
        <row r="59">
          <cell r="N59">
            <v>71</v>
          </cell>
          <cell r="O59" t="str">
            <v>BS</v>
          </cell>
        </row>
        <row r="60">
          <cell r="N60">
            <v>72</v>
          </cell>
          <cell r="O60" t="str">
            <v>BT</v>
          </cell>
        </row>
        <row r="61">
          <cell r="N61">
            <v>73</v>
          </cell>
          <cell r="O61" t="str">
            <v>BU</v>
          </cell>
        </row>
        <row r="62">
          <cell r="N62">
            <v>74</v>
          </cell>
          <cell r="O62" t="str">
            <v>BV</v>
          </cell>
        </row>
        <row r="63">
          <cell r="N63">
            <v>75</v>
          </cell>
          <cell r="O63" t="str">
            <v>BW</v>
          </cell>
        </row>
        <row r="64">
          <cell r="N64">
            <v>76</v>
          </cell>
          <cell r="O64" t="str">
            <v>BX</v>
          </cell>
        </row>
        <row r="65">
          <cell r="N65">
            <v>77</v>
          </cell>
          <cell r="O65" t="str">
            <v>BY</v>
          </cell>
        </row>
        <row r="66">
          <cell r="N66">
            <v>78</v>
          </cell>
          <cell r="O66" t="str">
            <v>BZ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仮接）"/>
      <sheetName val="荷揚設備"/>
      <sheetName val="仮設運搬"/>
      <sheetName val="明細(土工）"/>
      <sheetName val="明細(ｺﾝｸﾘｰﾄ)"/>
      <sheetName val="明細(鉄筋）"/>
      <sheetName val="明細(鉄骨）"/>
      <sheetName val="別紙明細"/>
    </sheetNames>
    <sheetDataSet>
      <sheetData sheetId="0"/>
      <sheetData sheetId="1"/>
      <sheetData sheetId="2"/>
      <sheetData sheetId="3" refreshError="1">
        <row r="2">
          <cell r="C2" t="str">
            <v>名　　称</v>
          </cell>
          <cell r="D2" t="str">
            <v>摘　　要</v>
          </cell>
          <cell r="E2" t="str">
            <v>数　量</v>
          </cell>
          <cell r="F2" t="str">
            <v>単位</v>
          </cell>
          <cell r="G2" t="str">
            <v>単　価</v>
          </cell>
          <cell r="H2" t="str">
            <v>金　額</v>
          </cell>
        </row>
        <row r="3">
          <cell r="B3" t="str">
            <v>(A)直接工事費</v>
          </cell>
        </row>
        <row r="4">
          <cell r="C4" t="str">
            <v>知能物理工学科棟</v>
          </cell>
        </row>
        <row r="5">
          <cell r="B5" t="str">
            <v>Ⅰ.建築工事</v>
          </cell>
        </row>
        <row r="6">
          <cell r="B6" t="str">
            <v>（1）直接仮設</v>
          </cell>
        </row>
        <row r="7">
          <cell r="C7" t="str">
            <v>やりかた</v>
          </cell>
          <cell r="D7" t="str">
            <v>一　式</v>
          </cell>
          <cell r="E7" t="str">
            <v>一　式</v>
          </cell>
          <cell r="F7">
            <v>0</v>
          </cell>
          <cell r="G7">
            <v>0</v>
          </cell>
          <cell r="H7">
            <v>0</v>
          </cell>
        </row>
        <row r="8">
          <cell r="C8" t="str">
            <v>墨出し</v>
          </cell>
          <cell r="D8" t="str">
            <v>一　式</v>
          </cell>
          <cell r="E8" t="str">
            <v>一　式</v>
          </cell>
          <cell r="F8">
            <v>0</v>
          </cell>
          <cell r="G8">
            <v>0</v>
          </cell>
          <cell r="H8">
            <v>0</v>
          </cell>
        </row>
        <row r="9">
          <cell r="C9" t="str">
            <v>外部足場</v>
          </cell>
          <cell r="D9" t="str">
            <v>枠組階段
安全手すり共</v>
          </cell>
          <cell r="E9" t="str">
            <v>一　式</v>
          </cell>
          <cell r="F9">
            <v>0</v>
          </cell>
          <cell r="G9">
            <v>0</v>
          </cell>
          <cell r="H9">
            <v>0</v>
          </cell>
        </row>
        <row r="10">
          <cell r="C10" t="str">
            <v>基礎階足場</v>
          </cell>
          <cell r="D10" t="str">
            <v>一　式</v>
          </cell>
          <cell r="E10" t="str">
            <v>一　式</v>
          </cell>
          <cell r="F10">
            <v>0</v>
          </cell>
          <cell r="G10">
            <v>0</v>
          </cell>
          <cell r="H10">
            <v>0</v>
          </cell>
        </row>
        <row r="11">
          <cell r="C11" t="str">
            <v>内部足場</v>
          </cell>
          <cell r="D11" t="str">
            <v>鋼製組立足場
脚立足場</v>
          </cell>
          <cell r="E11" t="str">
            <v>一　式</v>
          </cell>
          <cell r="F11">
            <v>0</v>
          </cell>
          <cell r="G11">
            <v>0</v>
          </cell>
          <cell r="H11">
            <v>0</v>
          </cell>
        </row>
        <row r="12">
          <cell r="C12" t="str">
            <v>災害防止</v>
          </cell>
          <cell r="D12" t="str">
            <v>ネット状養生シート</v>
          </cell>
          <cell r="E12" t="str">
            <v>一　式</v>
          </cell>
          <cell r="F12">
            <v>0</v>
          </cell>
          <cell r="G12">
            <v>0</v>
          </cell>
          <cell r="H12">
            <v>0</v>
          </cell>
        </row>
        <row r="13">
          <cell r="C13" t="str">
            <v>荷揚設備</v>
          </cell>
          <cell r="D13" t="str">
            <v>一　式</v>
          </cell>
          <cell r="E13" t="str">
            <v>一　式</v>
          </cell>
          <cell r="F13">
            <v>0</v>
          </cell>
          <cell r="G13">
            <v>0</v>
          </cell>
          <cell r="H13">
            <v>0</v>
          </cell>
        </row>
        <row r="14">
          <cell r="C14" t="str">
            <v>仮設運搬</v>
          </cell>
          <cell r="D14" t="str">
            <v>一　式</v>
          </cell>
          <cell r="E14" t="str">
            <v>一　式</v>
          </cell>
          <cell r="F14">
            <v>0</v>
          </cell>
          <cell r="G14">
            <v>0</v>
          </cell>
          <cell r="H14">
            <v>0</v>
          </cell>
        </row>
        <row r="15">
          <cell r="C15" t="str">
            <v>小　計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7">
          <cell r="B17" t="str">
            <v>（2）土    工</v>
          </cell>
        </row>
        <row r="18">
          <cell r="C18" t="str">
            <v>根切り</v>
          </cell>
          <cell r="D18" t="str">
            <v>ﾊﾞｯｸﾎｳ1.0ｍ3
総掘り部</v>
          </cell>
          <cell r="E18">
            <v>1253</v>
          </cell>
          <cell r="F18" t="str">
            <v>ｍ3</v>
          </cell>
          <cell r="G18">
            <v>0</v>
          </cell>
          <cell r="H18">
            <v>0</v>
          </cell>
        </row>
        <row r="19">
          <cell r="C19" t="str">
            <v>根切り</v>
          </cell>
          <cell r="D19" t="str">
            <v>基礎部分</v>
          </cell>
          <cell r="E19">
            <v>2766</v>
          </cell>
          <cell r="F19" t="str">
            <v>ｍ3</v>
          </cell>
          <cell r="G19">
            <v>0</v>
          </cell>
          <cell r="H19">
            <v>0</v>
          </cell>
        </row>
        <row r="20">
          <cell r="C20" t="str">
            <v>床　付</v>
          </cell>
          <cell r="D20" t="str">
            <v>人力
総掘り部</v>
          </cell>
          <cell r="E20">
            <v>544</v>
          </cell>
          <cell r="F20" t="str">
            <v>㎡</v>
          </cell>
          <cell r="G20">
            <v>0</v>
          </cell>
          <cell r="H20">
            <v>0</v>
          </cell>
        </row>
        <row r="21">
          <cell r="C21" t="str">
            <v>床　付</v>
          </cell>
          <cell r="D21" t="str">
            <v>人力
基礎部分</v>
          </cell>
          <cell r="E21">
            <v>254</v>
          </cell>
          <cell r="F21" t="str">
            <v>㎡</v>
          </cell>
          <cell r="G21">
            <v>0</v>
          </cell>
          <cell r="H21">
            <v>0</v>
          </cell>
        </row>
        <row r="22">
          <cell r="C22" t="str">
            <v>埋戻し</v>
          </cell>
          <cell r="D22" t="str">
            <v>ﾊﾞｯｸﾎｳ0.6ｍ3
総掘り部</v>
          </cell>
          <cell r="E22">
            <v>947</v>
          </cell>
          <cell r="F22" t="str">
            <v>ｍ3</v>
          </cell>
          <cell r="G22">
            <v>0</v>
          </cell>
          <cell r="H22">
            <v>0</v>
          </cell>
        </row>
        <row r="23">
          <cell r="C23" t="str">
            <v>埋戻し</v>
          </cell>
          <cell r="D23" t="str">
            <v>ﾊﾞｯｸﾎｳ0.6ｍ3
基礎部分</v>
          </cell>
          <cell r="E23">
            <v>868</v>
          </cell>
          <cell r="F23" t="str">
            <v>ｍ3</v>
          </cell>
          <cell r="G23">
            <v>0</v>
          </cell>
          <cell r="H23">
            <v>0</v>
          </cell>
        </row>
        <row r="24">
          <cell r="C24" t="str">
            <v>盛土</v>
          </cell>
          <cell r="D24" t="str">
            <v>ﾊﾞｯｸﾎｳ0.6ｍ3
建物内部</v>
          </cell>
          <cell r="E24">
            <v>2.2000000000000002</v>
          </cell>
          <cell r="F24" t="str">
            <v>ｍ3</v>
          </cell>
          <cell r="G24">
            <v>0</v>
          </cell>
          <cell r="H24">
            <v>0</v>
          </cell>
        </row>
        <row r="25">
          <cell r="C25" t="str">
            <v>盛土</v>
          </cell>
          <cell r="D25" t="str">
            <v>ﾊﾞｯｸﾎｳ0.6ｍ3
建物外部</v>
          </cell>
          <cell r="E25">
            <v>20.8</v>
          </cell>
          <cell r="F25" t="str">
            <v>ｍ3</v>
          </cell>
          <cell r="G25">
            <v>0</v>
          </cell>
          <cell r="H25">
            <v>0</v>
          </cell>
        </row>
        <row r="26">
          <cell r="C26" t="str">
            <v>不用土処分</v>
          </cell>
          <cell r="D26" t="str">
            <v>ﾀﾞﾝﾌﾟﾄﾗｯｸ10t運搬　7ｋｍ</v>
          </cell>
          <cell r="E26">
            <v>2181</v>
          </cell>
          <cell r="F26" t="str">
            <v>ｍ3</v>
          </cell>
          <cell r="G26">
            <v>0</v>
          </cell>
          <cell r="H26">
            <v>0</v>
          </cell>
        </row>
        <row r="27">
          <cell r="C27" t="str">
            <v>捨土処分費</v>
          </cell>
          <cell r="D27">
            <v>2181</v>
          </cell>
          <cell r="E27">
            <v>2181</v>
          </cell>
          <cell r="F27" t="str">
            <v>ｍ3</v>
          </cell>
          <cell r="G27">
            <v>0</v>
          </cell>
          <cell r="H27">
            <v>0</v>
          </cell>
        </row>
        <row r="28">
          <cell r="C28" t="str">
            <v>杭間ざらい</v>
          </cell>
          <cell r="D28" t="str">
            <v>一 式</v>
          </cell>
          <cell r="E28" t="str">
            <v>一 式</v>
          </cell>
          <cell r="F28">
            <v>0</v>
          </cell>
          <cell r="G28">
            <v>0</v>
          </cell>
          <cell r="H28">
            <v>0</v>
          </cell>
        </row>
        <row r="29">
          <cell r="C29" t="str">
            <v>土工機械運搬</v>
          </cell>
          <cell r="D29" t="str">
            <v>一 式</v>
          </cell>
          <cell r="E29" t="str">
            <v>一 式</v>
          </cell>
          <cell r="F29">
            <v>803500</v>
          </cell>
          <cell r="G29">
            <v>803500</v>
          </cell>
          <cell r="H29">
            <v>803500</v>
          </cell>
        </row>
        <row r="30">
          <cell r="C30" t="str">
            <v>小　計</v>
          </cell>
          <cell r="D30">
            <v>803500</v>
          </cell>
          <cell r="E30">
            <v>803500</v>
          </cell>
          <cell r="F30">
            <v>803500</v>
          </cell>
          <cell r="G30">
            <v>803500</v>
          </cell>
          <cell r="H30">
            <v>803500</v>
          </cell>
        </row>
        <row r="32">
          <cell r="B32" t="str">
            <v>（3）地    業</v>
          </cell>
        </row>
        <row r="33">
          <cell r="C33" t="str">
            <v>既製コンクリート杭</v>
          </cell>
          <cell r="D33" t="str">
            <v>運搬共、ＰＨＣφ600
(SC5m＋A種6m)</v>
          </cell>
          <cell r="E33">
            <v>21</v>
          </cell>
          <cell r="F33" t="str">
            <v>本</v>
          </cell>
          <cell r="G33">
            <v>0</v>
          </cell>
          <cell r="H33">
            <v>0</v>
          </cell>
        </row>
        <row r="34">
          <cell r="C34" t="str">
            <v>既製コンクリート杭</v>
          </cell>
          <cell r="D34" t="str">
            <v>運搬共、ＰＨＣφ600
(SC5m＋A種7m)</v>
          </cell>
          <cell r="E34">
            <v>2</v>
          </cell>
          <cell r="F34" t="str">
            <v>本</v>
          </cell>
          <cell r="G34">
            <v>0</v>
          </cell>
          <cell r="H34">
            <v>0</v>
          </cell>
        </row>
        <row r="35">
          <cell r="C35" t="str">
            <v>既製コンクリート杭</v>
          </cell>
          <cell r="D35" t="str">
            <v>運搬共、ＰＨＣφ600
(SC5m＋A種10m)</v>
          </cell>
          <cell r="E35">
            <v>47</v>
          </cell>
          <cell r="F35" t="str">
            <v>本</v>
          </cell>
          <cell r="G35">
            <v>0</v>
          </cell>
          <cell r="H35">
            <v>0</v>
          </cell>
        </row>
        <row r="36">
          <cell r="C36" t="str">
            <v>既製コンクリート杭</v>
          </cell>
          <cell r="D36" t="str">
            <v>運搬共、ＰＨＣφ600
(SC5m＋A種11m)</v>
          </cell>
          <cell r="E36">
            <v>2</v>
          </cell>
          <cell r="F36" t="str">
            <v>本</v>
          </cell>
          <cell r="G36">
            <v>0</v>
          </cell>
          <cell r="H36">
            <v>0</v>
          </cell>
        </row>
        <row r="37">
          <cell r="C37" t="str">
            <v>杭材料荷降し費</v>
          </cell>
          <cell r="D37" t="str">
            <v>一 式</v>
          </cell>
          <cell r="E37" t="str">
            <v>一 式</v>
          </cell>
          <cell r="F37">
            <v>648000</v>
          </cell>
          <cell r="G37">
            <v>648000</v>
          </cell>
          <cell r="H37">
            <v>648000</v>
          </cell>
        </row>
        <row r="38">
          <cell r="C38" t="str">
            <v>打手間</v>
          </cell>
          <cell r="D38" t="str">
            <v>機械機器損料共</v>
          </cell>
          <cell r="E38" t="str">
            <v>一 式</v>
          </cell>
          <cell r="F38">
            <v>8417300</v>
          </cell>
          <cell r="G38">
            <v>8417300</v>
          </cell>
          <cell r="H38">
            <v>8417300</v>
          </cell>
        </row>
        <row r="39">
          <cell r="C39" t="str">
            <v>既製杭杭頭補強</v>
          </cell>
          <cell r="D39" t="str">
            <v>　</v>
          </cell>
          <cell r="E39" t="str">
            <v>一 式</v>
          </cell>
          <cell r="F39">
            <v>0</v>
          </cell>
          <cell r="G39">
            <v>0</v>
          </cell>
          <cell r="H39">
            <v>0</v>
          </cell>
        </row>
        <row r="40">
          <cell r="C40" t="str">
            <v>砕石敷き</v>
          </cell>
          <cell r="D40" t="str">
            <v>RC-40</v>
          </cell>
          <cell r="E40">
            <v>33.1</v>
          </cell>
          <cell r="F40" t="str">
            <v>ｍ3</v>
          </cell>
          <cell r="G40">
            <v>0</v>
          </cell>
          <cell r="H40">
            <v>0</v>
          </cell>
        </row>
        <row r="41">
          <cell r="C41" t="str">
            <v>砕石地業</v>
          </cell>
          <cell r="D41">
            <v>34.6</v>
          </cell>
          <cell r="E41">
            <v>34.6</v>
          </cell>
          <cell r="F41" t="str">
            <v>ｍ3</v>
          </cell>
          <cell r="G41">
            <v>0</v>
          </cell>
          <cell r="H41">
            <v>0</v>
          </cell>
        </row>
        <row r="42">
          <cell r="C42" t="str">
            <v>小　計</v>
          </cell>
          <cell r="D42">
            <v>9065300</v>
          </cell>
          <cell r="E42">
            <v>9065300</v>
          </cell>
          <cell r="F42">
            <v>9065300</v>
          </cell>
          <cell r="G42">
            <v>9065300</v>
          </cell>
          <cell r="H42">
            <v>9065300</v>
          </cell>
        </row>
        <row r="44">
          <cell r="B44" t="str">
            <v>（4）コンクリート</v>
          </cell>
        </row>
        <row r="45">
          <cell r="C45" t="str">
            <v>普通コンクリート</v>
          </cell>
          <cell r="D45" t="str">
            <v>Fc=24 N/ｍ㎡
S=15</v>
          </cell>
          <cell r="E45">
            <v>852</v>
          </cell>
          <cell r="F45" t="str">
            <v>ｍ3</v>
          </cell>
          <cell r="G45">
            <v>0</v>
          </cell>
          <cell r="H45">
            <v>0</v>
          </cell>
        </row>
        <row r="46">
          <cell r="C46" t="str">
            <v>普通コンクリート</v>
          </cell>
          <cell r="D46" t="str">
            <v>Fc=24+3 N/ｍ㎡
S=18</v>
          </cell>
          <cell r="E46">
            <v>1980</v>
          </cell>
          <cell r="F46" t="str">
            <v>ｍ3</v>
          </cell>
          <cell r="G46">
            <v>0</v>
          </cell>
          <cell r="H46">
            <v>0</v>
          </cell>
        </row>
        <row r="47">
          <cell r="C47" t="str">
            <v>雑用コンクリート</v>
          </cell>
          <cell r="D47" t="str">
            <v>Fc=18 N/ｍ㎡
S=15</v>
          </cell>
          <cell r="E47">
            <v>132</v>
          </cell>
          <cell r="F47" t="str">
            <v>ｍ3</v>
          </cell>
          <cell r="G47">
            <v>0</v>
          </cell>
          <cell r="H47">
            <v>0</v>
          </cell>
        </row>
        <row r="48">
          <cell r="C48" t="str">
            <v>コンクリート打設</v>
          </cell>
          <cell r="D48" t="str">
            <v>一 式</v>
          </cell>
          <cell r="E48" t="str">
            <v>一 式</v>
          </cell>
          <cell r="F48">
            <v>0</v>
          </cell>
          <cell r="G48">
            <v>0</v>
          </cell>
          <cell r="H48">
            <v>0</v>
          </cell>
        </row>
        <row r="49">
          <cell r="C49" t="str">
            <v>コンクリート足場</v>
          </cell>
          <cell r="D49" t="str">
            <v>一 式</v>
          </cell>
          <cell r="E49" t="str">
            <v>一 式</v>
          </cell>
          <cell r="F49">
            <v>0</v>
          </cell>
          <cell r="G49">
            <v>0</v>
          </cell>
          <cell r="H49">
            <v>0</v>
          </cell>
        </row>
        <row r="50">
          <cell r="C50" t="str">
            <v>コンクリート養生</v>
          </cell>
          <cell r="D50" t="str">
            <v>一 式</v>
          </cell>
          <cell r="E50" t="str">
            <v>一 式</v>
          </cell>
          <cell r="F50">
            <v>0</v>
          </cell>
          <cell r="G50">
            <v>0</v>
          </cell>
          <cell r="H50">
            <v>0</v>
          </cell>
        </row>
        <row r="51">
          <cell r="C51" t="str">
            <v>普通型枠</v>
          </cell>
          <cell r="D51" t="str">
            <v>合板　ＳＲＣ造
基礎部</v>
          </cell>
          <cell r="E51">
            <v>2000</v>
          </cell>
          <cell r="F51" t="str">
            <v>㎡</v>
          </cell>
          <cell r="G51">
            <v>0</v>
          </cell>
          <cell r="H51">
            <v>0</v>
          </cell>
        </row>
        <row r="52">
          <cell r="C52" t="str">
            <v>普通型枠</v>
          </cell>
          <cell r="D52" t="str">
            <v>合板　ＳＲＣ造
地上軸部</v>
          </cell>
          <cell r="E52">
            <v>17621</v>
          </cell>
          <cell r="F52" t="str">
            <v>㎡</v>
          </cell>
          <cell r="G52">
            <v>0</v>
          </cell>
          <cell r="H52">
            <v>0</v>
          </cell>
        </row>
        <row r="53">
          <cell r="C53" t="str">
            <v>曲面型枠</v>
          </cell>
          <cell r="D53" t="str">
            <v>普通  合板</v>
          </cell>
          <cell r="E53">
            <v>0.3</v>
          </cell>
          <cell r="F53" t="str">
            <v>㎡</v>
          </cell>
          <cell r="G53">
            <v>0</v>
          </cell>
          <cell r="H53">
            <v>0</v>
          </cell>
        </row>
        <row r="54">
          <cell r="C54" t="str">
            <v>型枠足場</v>
          </cell>
          <cell r="D54" t="str">
            <v>一 式</v>
          </cell>
          <cell r="E54" t="str">
            <v>一 式</v>
          </cell>
          <cell r="F54">
            <v>0</v>
          </cell>
          <cell r="G54">
            <v>0</v>
          </cell>
          <cell r="H54">
            <v>0</v>
          </cell>
        </row>
        <row r="55">
          <cell r="C55" t="str">
            <v>型枠運搬</v>
          </cell>
          <cell r="D55" t="str">
            <v>一 式</v>
          </cell>
          <cell r="E55" t="str">
            <v>一 式</v>
          </cell>
          <cell r="F55">
            <v>0</v>
          </cell>
          <cell r="G55">
            <v>0</v>
          </cell>
          <cell r="H55">
            <v>0</v>
          </cell>
        </row>
        <row r="56">
          <cell r="C56" t="str">
            <v>足場運搬</v>
          </cell>
          <cell r="D56" t="str">
            <v>６層以上１０㎞まで</v>
          </cell>
          <cell r="E56" t="str">
            <v>一 式</v>
          </cell>
          <cell r="F56">
            <v>0</v>
          </cell>
          <cell r="G56">
            <v>0</v>
          </cell>
          <cell r="H56">
            <v>0</v>
          </cell>
        </row>
        <row r="57">
          <cell r="C57" t="str">
            <v>コンクリート工事試験</v>
          </cell>
          <cell r="D57" t="str">
            <v>一 式</v>
          </cell>
          <cell r="E57" t="str">
            <v>一 式</v>
          </cell>
          <cell r="F57">
            <v>0</v>
          </cell>
          <cell r="G57">
            <v>0</v>
          </cell>
          <cell r="H57">
            <v>0</v>
          </cell>
        </row>
        <row r="58">
          <cell r="C58" t="str">
            <v>構造スリット</v>
          </cell>
          <cell r="D58" t="str">
            <v>t=25　W=160  垂直</v>
          </cell>
          <cell r="E58">
            <v>44.3</v>
          </cell>
          <cell r="F58" t="str">
            <v>ｍ</v>
          </cell>
          <cell r="G58">
            <v>0</v>
          </cell>
          <cell r="H58">
            <v>0</v>
          </cell>
        </row>
        <row r="59">
          <cell r="C59" t="str">
            <v>構造スリット</v>
          </cell>
          <cell r="D59" t="str">
            <v>t=25　W=160  水平</v>
          </cell>
          <cell r="E59">
            <v>60.8</v>
          </cell>
          <cell r="F59" t="str">
            <v>ｍ</v>
          </cell>
          <cell r="G59">
            <v>0</v>
          </cell>
          <cell r="H59">
            <v>0</v>
          </cell>
        </row>
        <row r="60">
          <cell r="C60" t="str">
            <v>構造スリット</v>
          </cell>
          <cell r="D60" t="str">
            <v>t=25　W=180  垂直</v>
          </cell>
          <cell r="E60">
            <v>209</v>
          </cell>
          <cell r="F60" t="str">
            <v>ｍ</v>
          </cell>
          <cell r="G60">
            <v>0</v>
          </cell>
          <cell r="H60">
            <v>0</v>
          </cell>
        </row>
        <row r="61">
          <cell r="C61" t="str">
            <v>構造スリット</v>
          </cell>
          <cell r="D61" t="str">
            <v>t=25　W=180  水平</v>
          </cell>
          <cell r="E61">
            <v>104</v>
          </cell>
          <cell r="F61" t="str">
            <v>ｍ</v>
          </cell>
          <cell r="G61">
            <v>0</v>
          </cell>
          <cell r="H61">
            <v>0</v>
          </cell>
        </row>
        <row r="62">
          <cell r="C62" t="str">
            <v>小　計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4">
          <cell r="B64" t="str">
            <v>（5）鉄    筋</v>
          </cell>
        </row>
        <row r="65">
          <cell r="C65" t="str">
            <v>異形鉄筋</v>
          </cell>
          <cell r="D65" t="str">
            <v>SD295A  　D10</v>
          </cell>
          <cell r="E65">
            <v>79.98</v>
          </cell>
          <cell r="F65" t="str">
            <v>t</v>
          </cell>
          <cell r="G65">
            <v>0</v>
          </cell>
          <cell r="H65">
            <v>0</v>
          </cell>
        </row>
        <row r="66">
          <cell r="C66" t="str">
            <v>異形鉄筋</v>
          </cell>
          <cell r="D66" t="str">
            <v>SD295A  　D13</v>
          </cell>
          <cell r="E66">
            <v>121.6</v>
          </cell>
          <cell r="F66" t="str">
            <v>t</v>
          </cell>
          <cell r="G66">
            <v>0</v>
          </cell>
          <cell r="H66">
            <v>0</v>
          </cell>
        </row>
        <row r="67">
          <cell r="C67" t="str">
            <v>異形鉄筋</v>
          </cell>
          <cell r="D67" t="str">
            <v>SD295A  　D16</v>
          </cell>
          <cell r="E67">
            <v>20.97</v>
          </cell>
          <cell r="F67" t="str">
            <v>t</v>
          </cell>
          <cell r="G67">
            <v>0</v>
          </cell>
          <cell r="H67">
            <v>0</v>
          </cell>
        </row>
        <row r="68">
          <cell r="C68" t="str">
            <v>異形鉄筋</v>
          </cell>
          <cell r="D68" t="str">
            <v>SD345   　D19</v>
          </cell>
          <cell r="E68">
            <v>6</v>
          </cell>
          <cell r="F68" t="str">
            <v>t</v>
          </cell>
          <cell r="G68">
            <v>0</v>
          </cell>
          <cell r="H68">
            <v>0</v>
          </cell>
        </row>
        <row r="69">
          <cell r="C69" t="str">
            <v>異形鉄筋</v>
          </cell>
          <cell r="D69" t="str">
            <v>SD345   　D22</v>
          </cell>
          <cell r="E69">
            <v>10.84</v>
          </cell>
          <cell r="F69" t="str">
            <v>t</v>
          </cell>
          <cell r="G69">
            <v>0</v>
          </cell>
          <cell r="H69">
            <v>0</v>
          </cell>
        </row>
        <row r="70">
          <cell r="C70" t="str">
            <v>異形鉄筋</v>
          </cell>
          <cell r="D70" t="str">
            <v>SD345   　D25</v>
          </cell>
          <cell r="E70">
            <v>101.3</v>
          </cell>
          <cell r="F70" t="str">
            <v>t</v>
          </cell>
          <cell r="G70">
            <v>0</v>
          </cell>
          <cell r="H70">
            <v>0</v>
          </cell>
        </row>
        <row r="71">
          <cell r="C71" t="str">
            <v>異形鉄筋</v>
          </cell>
          <cell r="D71" t="str">
            <v>SD390   　D29</v>
          </cell>
          <cell r="E71">
            <v>16.329999999999998</v>
          </cell>
          <cell r="F71" t="str">
            <v>t</v>
          </cell>
          <cell r="G71">
            <v>0</v>
          </cell>
          <cell r="H71">
            <v>0</v>
          </cell>
        </row>
        <row r="72">
          <cell r="C72" t="str">
            <v>スパイラル筋</v>
          </cell>
          <cell r="D72" t="str">
            <v>SD295A  　D13
角型</v>
          </cell>
          <cell r="E72">
            <v>12.57</v>
          </cell>
          <cell r="F72" t="str">
            <v>t</v>
          </cell>
          <cell r="G72">
            <v>0</v>
          </cell>
          <cell r="H72">
            <v>0</v>
          </cell>
        </row>
        <row r="73">
          <cell r="C73" t="str">
            <v>溶接金網</v>
          </cell>
          <cell r="D73" t="str">
            <v>φ6-150×150</v>
          </cell>
          <cell r="E73">
            <v>84.7</v>
          </cell>
          <cell r="F73" t="str">
            <v>㎡</v>
          </cell>
          <cell r="G73">
            <v>0</v>
          </cell>
          <cell r="H73">
            <v>0</v>
          </cell>
        </row>
        <row r="74">
          <cell r="C74" t="str">
            <v>加工組立</v>
          </cell>
          <cell r="D74" t="str">
            <v>現場加工
吊筋、ﾊﾟｰｻﾎﾟｰﾄ共</v>
          </cell>
          <cell r="E74" t="str">
            <v>一 式</v>
          </cell>
          <cell r="F74">
            <v>0</v>
          </cell>
          <cell r="G74">
            <v>0</v>
          </cell>
          <cell r="H74">
            <v>0</v>
          </cell>
        </row>
        <row r="75">
          <cell r="C75" t="str">
            <v>スパイラル筋組立</v>
          </cell>
          <cell r="D75" t="str">
            <v>一 式</v>
          </cell>
          <cell r="E75" t="str">
            <v>一 式</v>
          </cell>
          <cell r="F75">
            <v>0</v>
          </cell>
          <cell r="G75">
            <v>0</v>
          </cell>
          <cell r="H75">
            <v>0</v>
          </cell>
        </row>
        <row r="76">
          <cell r="C76" t="str">
            <v>ガス圧接</v>
          </cell>
          <cell r="D76" t="str">
            <v>一 式</v>
          </cell>
          <cell r="E76" t="str">
            <v>一 式</v>
          </cell>
          <cell r="F76">
            <v>0</v>
          </cell>
          <cell r="G76">
            <v>0</v>
          </cell>
          <cell r="H76">
            <v>0</v>
          </cell>
        </row>
        <row r="77">
          <cell r="C77" t="str">
            <v>鉄筋足場</v>
          </cell>
          <cell r="D77" t="str">
            <v>一 式</v>
          </cell>
          <cell r="E77" t="str">
            <v>一 式</v>
          </cell>
          <cell r="F77">
            <v>0</v>
          </cell>
          <cell r="G77">
            <v>0</v>
          </cell>
          <cell r="H77">
            <v>0</v>
          </cell>
        </row>
        <row r="78">
          <cell r="C78" t="str">
            <v>足場運搬</v>
          </cell>
          <cell r="D78" t="str">
            <v>一 式</v>
          </cell>
          <cell r="E78" t="str">
            <v>一 式</v>
          </cell>
          <cell r="F78">
            <v>0</v>
          </cell>
          <cell r="G78">
            <v>0</v>
          </cell>
          <cell r="H78">
            <v>0</v>
          </cell>
        </row>
        <row r="79">
          <cell r="C79" t="str">
            <v>スクラップ控除</v>
          </cell>
          <cell r="D79" t="str">
            <v>一 式</v>
          </cell>
          <cell r="E79" t="str">
            <v>一 式</v>
          </cell>
          <cell r="F79">
            <v>0</v>
          </cell>
          <cell r="G79">
            <v>0</v>
          </cell>
          <cell r="H79">
            <v>0</v>
          </cell>
        </row>
        <row r="80">
          <cell r="C80" t="str">
            <v>鉄筋工事試験</v>
          </cell>
          <cell r="D80" t="str">
            <v>一 式</v>
          </cell>
          <cell r="E80" t="str">
            <v>一 式</v>
          </cell>
          <cell r="F80">
            <v>0</v>
          </cell>
          <cell r="G80">
            <v>0</v>
          </cell>
          <cell r="H80">
            <v>0</v>
          </cell>
        </row>
        <row r="81">
          <cell r="C81" t="str">
            <v>小　計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3">
          <cell r="B83" t="str">
            <v>（6）鉄　骨</v>
          </cell>
        </row>
        <row r="84">
          <cell r="C84" t="str">
            <v>1.本体工事</v>
          </cell>
        </row>
        <row r="85">
          <cell r="C85" t="str">
            <v>Ｈ形鋼</v>
          </cell>
          <cell r="D85" t="str">
            <v>SN400A
Hｰ125×125×6.5×9</v>
          </cell>
          <cell r="E85">
            <v>0.54</v>
          </cell>
          <cell r="F85" t="str">
            <v>ｔ</v>
          </cell>
          <cell r="G85">
            <v>0</v>
          </cell>
          <cell r="H85">
            <v>0</v>
          </cell>
        </row>
        <row r="86">
          <cell r="C86" t="str">
            <v>Ｈ形鋼</v>
          </cell>
          <cell r="D86" t="str">
            <v>SN400A
Hｰ150×150×7×12</v>
          </cell>
          <cell r="E86">
            <v>0.76</v>
          </cell>
          <cell r="F86" t="str">
            <v>ｔ</v>
          </cell>
          <cell r="G86">
            <v>0</v>
          </cell>
          <cell r="H86">
            <v>0</v>
          </cell>
        </row>
        <row r="87">
          <cell r="C87" t="str">
            <v>Ｈ形鋼</v>
          </cell>
          <cell r="D87" t="str">
            <v>SN400A
Hｰ200×100×5.5×8</v>
          </cell>
          <cell r="E87">
            <v>0.57999999999999996</v>
          </cell>
          <cell r="F87" t="str">
            <v>ｔ</v>
          </cell>
          <cell r="G87">
            <v>0</v>
          </cell>
          <cell r="H87">
            <v>0</v>
          </cell>
        </row>
        <row r="88">
          <cell r="C88" t="str">
            <v>Ｈ形鋼</v>
          </cell>
          <cell r="D88" t="str">
            <v>SN400A
Hｰ250×125×6×9</v>
          </cell>
          <cell r="E88">
            <v>2.06</v>
          </cell>
          <cell r="F88" t="str">
            <v>ｔ</v>
          </cell>
          <cell r="G88">
            <v>0</v>
          </cell>
          <cell r="H88">
            <v>0</v>
          </cell>
        </row>
        <row r="89">
          <cell r="C89" t="str">
            <v>Ｈ形鋼</v>
          </cell>
          <cell r="D89" t="str">
            <v>SN400A
Hｰ350×175×7×11</v>
          </cell>
          <cell r="E89">
            <v>9.18</v>
          </cell>
          <cell r="F89" t="str">
            <v>ｔ</v>
          </cell>
          <cell r="G89">
            <v>0</v>
          </cell>
          <cell r="H89">
            <v>0</v>
          </cell>
        </row>
        <row r="90">
          <cell r="C90" t="str">
            <v>外法Ｈ形鋼</v>
          </cell>
          <cell r="D90" t="str">
            <v>SN490BHｰ400×200×9×12</v>
          </cell>
          <cell r="E90">
            <v>7.77</v>
          </cell>
          <cell r="F90" t="str">
            <v>ｔ</v>
          </cell>
          <cell r="G90">
            <v>0</v>
          </cell>
          <cell r="H90">
            <v>0</v>
          </cell>
        </row>
        <row r="91">
          <cell r="C91" t="str">
            <v>外法Ｈ形鋼</v>
          </cell>
          <cell r="D91" t="str">
            <v>SN490B
Hｰ400×200×9×16</v>
          </cell>
          <cell r="E91">
            <v>2.38</v>
          </cell>
          <cell r="F91" t="str">
            <v>ｔ</v>
          </cell>
          <cell r="G91">
            <v>0</v>
          </cell>
          <cell r="H91">
            <v>0</v>
          </cell>
        </row>
        <row r="92">
          <cell r="C92" t="str">
            <v>外法Ｈ形鋼</v>
          </cell>
          <cell r="D92" t="str">
            <v>SN490B
Hｰ400×200×9×19</v>
          </cell>
          <cell r="E92">
            <v>6.23</v>
          </cell>
          <cell r="F92" t="str">
            <v>ｔ</v>
          </cell>
          <cell r="G92">
            <v>0</v>
          </cell>
          <cell r="H92">
            <v>0</v>
          </cell>
        </row>
        <row r="93">
          <cell r="C93" t="str">
            <v>外法Ｈ形鋼</v>
          </cell>
          <cell r="D93" t="str">
            <v>SN490B
Hｰ400×200×9×22</v>
          </cell>
          <cell r="E93">
            <v>2.94</v>
          </cell>
          <cell r="F93" t="str">
            <v>ｔ</v>
          </cell>
          <cell r="G93">
            <v>0</v>
          </cell>
          <cell r="H93">
            <v>0</v>
          </cell>
        </row>
        <row r="94">
          <cell r="C94" t="str">
            <v>外法Ｈ形鋼</v>
          </cell>
          <cell r="D94" t="str">
            <v>SN490B
Hｰ450×200×9×12</v>
          </cell>
          <cell r="E94">
            <v>2.2799999999999998</v>
          </cell>
          <cell r="F94" t="str">
            <v>ｔ</v>
          </cell>
          <cell r="G94">
            <v>0</v>
          </cell>
          <cell r="H94">
            <v>0</v>
          </cell>
        </row>
        <row r="95">
          <cell r="C95" t="str">
            <v>外法Ｈ形鋼</v>
          </cell>
          <cell r="D95" t="str">
            <v>SN490B
Hｰ450×200×9×16</v>
          </cell>
          <cell r="E95">
            <v>2.58</v>
          </cell>
          <cell r="F95" t="str">
            <v>ｔ</v>
          </cell>
          <cell r="G95">
            <v>0</v>
          </cell>
          <cell r="H95">
            <v>0</v>
          </cell>
        </row>
        <row r="96">
          <cell r="C96" t="str">
            <v>外法Ｈ形鋼</v>
          </cell>
          <cell r="D96" t="str">
            <v>SN490B
Hｰ450×200×9×22</v>
          </cell>
          <cell r="E96">
            <v>6.9</v>
          </cell>
          <cell r="F96" t="str">
            <v>ｔ</v>
          </cell>
          <cell r="G96">
            <v>0</v>
          </cell>
          <cell r="H96">
            <v>0</v>
          </cell>
        </row>
        <row r="97">
          <cell r="C97" t="str">
            <v>外法Ｈ形鋼</v>
          </cell>
          <cell r="D97" t="str">
            <v>SN490B
Hｰ450×200×12×25</v>
          </cell>
          <cell r="E97">
            <v>3.6</v>
          </cell>
          <cell r="F97" t="str">
            <v>ｔ</v>
          </cell>
          <cell r="G97">
            <v>0</v>
          </cell>
          <cell r="H97">
            <v>0</v>
          </cell>
        </row>
        <row r="98">
          <cell r="C98" t="str">
            <v>外法Ｈ形鋼</v>
          </cell>
          <cell r="D98" t="str">
            <v>SN490B
Hｰ500×200×9×12</v>
          </cell>
          <cell r="E98">
            <v>1.58</v>
          </cell>
          <cell r="F98" t="str">
            <v>ｔ</v>
          </cell>
          <cell r="G98">
            <v>0</v>
          </cell>
          <cell r="H98">
            <v>0</v>
          </cell>
        </row>
        <row r="99">
          <cell r="C99" t="str">
            <v>外法Ｈ形鋼</v>
          </cell>
          <cell r="D99" t="str">
            <v>SN490B
Hｰ500×200×9×16</v>
          </cell>
          <cell r="E99">
            <v>13.09</v>
          </cell>
          <cell r="F99" t="str">
            <v>ｔ</v>
          </cell>
          <cell r="G99">
            <v>0</v>
          </cell>
          <cell r="H99">
            <v>0</v>
          </cell>
        </row>
        <row r="100">
          <cell r="C100" t="str">
            <v>外法Ｈ形鋼</v>
          </cell>
          <cell r="D100" t="str">
            <v>SN490B
Hｰ500×200×9×19</v>
          </cell>
          <cell r="E100">
            <v>7.68</v>
          </cell>
          <cell r="F100" t="str">
            <v>ｔ</v>
          </cell>
          <cell r="G100">
            <v>0</v>
          </cell>
          <cell r="H100">
            <v>0</v>
          </cell>
        </row>
        <row r="101">
          <cell r="C101" t="str">
            <v>外法Ｈ形鋼</v>
          </cell>
          <cell r="D101" t="str">
            <v>SN490B
Hｰ500×200×9×22</v>
          </cell>
          <cell r="E101">
            <v>5.09</v>
          </cell>
          <cell r="F101" t="str">
            <v>ｔ</v>
          </cell>
          <cell r="G101">
            <v>0</v>
          </cell>
          <cell r="H101">
            <v>0</v>
          </cell>
        </row>
        <row r="102">
          <cell r="C102" t="str">
            <v>外法Ｈ形鋼</v>
          </cell>
          <cell r="D102" t="str">
            <v>SN490B
Hｰ500×200×12×22</v>
          </cell>
          <cell r="E102">
            <v>1.1299999999999999</v>
          </cell>
          <cell r="F102" t="str">
            <v>ｔ</v>
          </cell>
          <cell r="G102">
            <v>0</v>
          </cell>
          <cell r="H102">
            <v>0</v>
          </cell>
        </row>
        <row r="103">
          <cell r="C103" t="str">
            <v>外法Ｈ形鋼</v>
          </cell>
          <cell r="D103" t="str">
            <v>SN490B
Hｰ500×200×12×25</v>
          </cell>
          <cell r="E103">
            <v>7.48</v>
          </cell>
          <cell r="F103" t="str">
            <v>ｔ</v>
          </cell>
          <cell r="G103">
            <v>0</v>
          </cell>
          <cell r="H103">
            <v>0</v>
          </cell>
        </row>
        <row r="104">
          <cell r="C104" t="str">
            <v>外法Ｈ形鋼</v>
          </cell>
          <cell r="D104" t="str">
            <v>SN490B
Hｰ500×250×9×22</v>
          </cell>
          <cell r="E104">
            <v>3.48</v>
          </cell>
          <cell r="F104" t="str">
            <v>ｔ</v>
          </cell>
          <cell r="G104">
            <v>0</v>
          </cell>
          <cell r="H104">
            <v>0</v>
          </cell>
        </row>
        <row r="105">
          <cell r="C105" t="str">
            <v>外法Ｈ形鋼</v>
          </cell>
          <cell r="D105" t="str">
            <v>SN490B
Hｰ500×250×12×25</v>
          </cell>
          <cell r="E105">
            <v>8.69</v>
          </cell>
          <cell r="F105" t="str">
            <v>ｔ</v>
          </cell>
          <cell r="G105">
            <v>0</v>
          </cell>
          <cell r="H105">
            <v>0</v>
          </cell>
        </row>
        <row r="106">
          <cell r="C106" t="str">
            <v>外法Ｈ形鋼</v>
          </cell>
          <cell r="D106" t="str">
            <v>SN490B
Hｰ500×250×12×28</v>
          </cell>
          <cell r="E106">
            <v>3.77</v>
          </cell>
          <cell r="F106" t="str">
            <v>ｔ</v>
          </cell>
          <cell r="G106">
            <v>0</v>
          </cell>
          <cell r="H106">
            <v>0</v>
          </cell>
        </row>
        <row r="107">
          <cell r="C107" t="str">
            <v>外法Ｈ形鋼</v>
          </cell>
          <cell r="D107" t="str">
            <v>SN490B
Hｰ550×200×9×12</v>
          </cell>
          <cell r="E107">
            <v>1.66</v>
          </cell>
          <cell r="F107" t="str">
            <v>ｔ</v>
          </cell>
          <cell r="G107">
            <v>0</v>
          </cell>
          <cell r="H107">
            <v>0</v>
          </cell>
        </row>
        <row r="108">
          <cell r="C108" t="str">
            <v>外法Ｈ形鋼</v>
          </cell>
          <cell r="D108" t="str">
            <v>SN490B
Hｰ550×200×9×19</v>
          </cell>
          <cell r="E108">
            <v>3.73</v>
          </cell>
          <cell r="F108" t="str">
            <v>ｔ</v>
          </cell>
          <cell r="G108">
            <v>0</v>
          </cell>
          <cell r="H108">
            <v>0</v>
          </cell>
        </row>
        <row r="109">
          <cell r="C109" t="str">
            <v>外法Ｈ形鋼</v>
          </cell>
          <cell r="D109" t="str">
            <v>SN490B
Hｰ550×200×9×22</v>
          </cell>
          <cell r="E109">
            <v>1.5</v>
          </cell>
          <cell r="F109" t="str">
            <v>ｔ</v>
          </cell>
          <cell r="G109">
            <v>0</v>
          </cell>
          <cell r="H109">
            <v>0</v>
          </cell>
        </row>
        <row r="110">
          <cell r="C110" t="str">
            <v>外法Ｈ形鋼</v>
          </cell>
          <cell r="D110" t="str">
            <v>SN490B
Hｰ550×200×12×28</v>
          </cell>
          <cell r="E110">
            <v>0.76</v>
          </cell>
          <cell r="F110" t="str">
            <v>ｔ</v>
          </cell>
          <cell r="G110">
            <v>0</v>
          </cell>
          <cell r="H110">
            <v>0</v>
          </cell>
        </row>
        <row r="111">
          <cell r="C111" t="str">
            <v>外法Ｈ形鋼</v>
          </cell>
          <cell r="D111" t="str">
            <v>SN490B
Hｰ550×250×9×22</v>
          </cell>
          <cell r="E111">
            <v>5.13</v>
          </cell>
          <cell r="F111" t="str">
            <v>ｔ</v>
          </cell>
          <cell r="G111">
            <v>0</v>
          </cell>
          <cell r="H111">
            <v>0</v>
          </cell>
        </row>
        <row r="112">
          <cell r="C112" t="str">
            <v>外法Ｈ形鋼</v>
          </cell>
          <cell r="D112" t="str">
            <v>SN490B
Hｰ550×250×12×22</v>
          </cell>
          <cell r="E112">
            <v>0.44</v>
          </cell>
          <cell r="F112" t="str">
            <v>ｔ</v>
          </cell>
          <cell r="G112">
            <v>0</v>
          </cell>
          <cell r="H112">
            <v>0</v>
          </cell>
        </row>
        <row r="113">
          <cell r="C113" t="str">
            <v>外法Ｈ形鋼</v>
          </cell>
          <cell r="D113" t="str">
            <v>SN490B
Hｰ550×250×12×25</v>
          </cell>
          <cell r="E113">
            <v>18.489999999999998</v>
          </cell>
          <cell r="F113" t="str">
            <v>ｔ</v>
          </cell>
          <cell r="G113">
            <v>0</v>
          </cell>
          <cell r="H113">
            <v>0</v>
          </cell>
        </row>
        <row r="114">
          <cell r="C114" t="str">
            <v>外法Ｈ形鋼</v>
          </cell>
          <cell r="D114" t="str">
            <v>SN490BHｰ550×250×12×28</v>
          </cell>
          <cell r="E114">
            <v>5.85</v>
          </cell>
          <cell r="F114" t="str">
            <v>ｔ</v>
          </cell>
          <cell r="G114">
            <v>0</v>
          </cell>
          <cell r="H114">
            <v>0</v>
          </cell>
        </row>
        <row r="115">
          <cell r="C115" t="str">
            <v>外法Ｈ形鋼</v>
          </cell>
          <cell r="D115" t="str">
            <v>SN490B
Hｰ600×200×9×12</v>
          </cell>
          <cell r="E115">
            <v>6.07</v>
          </cell>
          <cell r="F115" t="str">
            <v>ｔ</v>
          </cell>
          <cell r="G115">
            <v>0</v>
          </cell>
          <cell r="H115">
            <v>0</v>
          </cell>
        </row>
        <row r="116">
          <cell r="C116" t="str">
            <v>外法Ｈ形鋼</v>
          </cell>
          <cell r="D116" t="str">
            <v>SN490B
Hｰ600×200×9×16</v>
          </cell>
          <cell r="E116">
            <v>0.22</v>
          </cell>
          <cell r="F116" t="str">
            <v>ｔ</v>
          </cell>
          <cell r="G116">
            <v>0</v>
          </cell>
          <cell r="H116">
            <v>0</v>
          </cell>
        </row>
        <row r="117">
          <cell r="C117" t="str">
            <v>外法Ｈ形鋼</v>
          </cell>
          <cell r="D117" t="str">
            <v>SN490B
Hｰ600×200×9×22</v>
          </cell>
          <cell r="E117">
            <v>4.9800000000000004</v>
          </cell>
          <cell r="F117" t="str">
            <v>ｔ</v>
          </cell>
          <cell r="G117">
            <v>0</v>
          </cell>
          <cell r="H117">
            <v>0</v>
          </cell>
        </row>
        <row r="118">
          <cell r="C118" t="str">
            <v>外法Ｈ形鋼</v>
          </cell>
          <cell r="D118" t="str">
            <v>SN490B
Hｰ600×200×12×25</v>
          </cell>
          <cell r="E118">
            <v>3.52</v>
          </cell>
          <cell r="F118" t="str">
            <v>ｔ</v>
          </cell>
          <cell r="G118">
            <v>0</v>
          </cell>
          <cell r="H118">
            <v>0</v>
          </cell>
        </row>
        <row r="119">
          <cell r="C119" t="str">
            <v>外法Ｈ形鋼</v>
          </cell>
          <cell r="D119" t="str">
            <v>SN490B
Hｰ600×250×12×22</v>
          </cell>
          <cell r="E119">
            <v>2.0299999999999998</v>
          </cell>
          <cell r="F119" t="str">
            <v>ｔ</v>
          </cell>
          <cell r="G119">
            <v>0</v>
          </cell>
          <cell r="H119">
            <v>0</v>
          </cell>
        </row>
        <row r="120">
          <cell r="C120" t="str">
            <v>外法Ｈ形鋼</v>
          </cell>
          <cell r="D120" t="str">
            <v>SN490B
Hｰ600×250×12×25</v>
          </cell>
          <cell r="E120">
            <v>16.739999999999998</v>
          </cell>
          <cell r="F120" t="str">
            <v>ｔ</v>
          </cell>
          <cell r="G120">
            <v>0</v>
          </cell>
          <cell r="H120">
            <v>0</v>
          </cell>
        </row>
        <row r="121">
          <cell r="C121" t="str">
            <v>外法Ｈ形鋼</v>
          </cell>
          <cell r="D121" t="str">
            <v>SN490B
Hｰ600×250×12×28</v>
          </cell>
          <cell r="E121">
            <v>12.2</v>
          </cell>
          <cell r="F121" t="str">
            <v>ｔ</v>
          </cell>
          <cell r="G121">
            <v>0</v>
          </cell>
          <cell r="H121">
            <v>0</v>
          </cell>
        </row>
        <row r="122">
          <cell r="C122" t="str">
            <v>外法Ｈ形鋼</v>
          </cell>
          <cell r="D122" t="str">
            <v>SN490B
Hｰ600×250×16×28</v>
          </cell>
          <cell r="E122">
            <v>2.89</v>
          </cell>
          <cell r="F122" t="str">
            <v>ｔ</v>
          </cell>
          <cell r="G122">
            <v>0</v>
          </cell>
          <cell r="H122">
            <v>0</v>
          </cell>
        </row>
        <row r="123">
          <cell r="C123" t="str">
            <v>外法Ｈ形鋼</v>
          </cell>
          <cell r="D123" t="str">
            <v>SN490B
Hｰ600×250×16×32</v>
          </cell>
          <cell r="E123">
            <v>2.04</v>
          </cell>
          <cell r="F123" t="str">
            <v>ｔ</v>
          </cell>
          <cell r="G123">
            <v>0</v>
          </cell>
          <cell r="H123">
            <v>0</v>
          </cell>
        </row>
        <row r="124">
          <cell r="C124" t="str">
            <v>外法Ｈ形鋼</v>
          </cell>
          <cell r="D124" t="str">
            <v>SN490B
Hｰ650×200×9×12</v>
          </cell>
          <cell r="E124">
            <v>0.69</v>
          </cell>
          <cell r="F124" t="str">
            <v>ｔ</v>
          </cell>
          <cell r="G124">
            <v>0</v>
          </cell>
          <cell r="H124">
            <v>0</v>
          </cell>
        </row>
        <row r="125">
          <cell r="C125" t="str">
            <v>外法Ｈ形鋼</v>
          </cell>
          <cell r="D125" t="str">
            <v>SN490B
Hｰ650×250×12×19</v>
          </cell>
          <cell r="E125">
            <v>2.58</v>
          </cell>
          <cell r="F125" t="str">
            <v>ｔ</v>
          </cell>
          <cell r="G125">
            <v>0</v>
          </cell>
          <cell r="H125">
            <v>0</v>
          </cell>
        </row>
        <row r="126">
          <cell r="C126" t="str">
            <v>外法Ｈ形鋼</v>
          </cell>
          <cell r="D126" t="str">
            <v>SN490B
Hｰ650×250×12×22</v>
          </cell>
          <cell r="E126">
            <v>18.8</v>
          </cell>
          <cell r="F126" t="str">
            <v>ｔ</v>
          </cell>
          <cell r="G126">
            <v>0</v>
          </cell>
          <cell r="H126">
            <v>0</v>
          </cell>
        </row>
        <row r="127">
          <cell r="C127" t="str">
            <v>外法Ｈ形鋼</v>
          </cell>
          <cell r="D127" t="str">
            <v>SN490B
Hｰ650×250×12×25</v>
          </cell>
          <cell r="E127">
            <v>3.98</v>
          </cell>
          <cell r="F127" t="str">
            <v>ｔ</v>
          </cell>
          <cell r="G127">
            <v>0</v>
          </cell>
          <cell r="H127">
            <v>0</v>
          </cell>
        </row>
        <row r="128">
          <cell r="C128" t="str">
            <v>外法Ｈ形鋼</v>
          </cell>
          <cell r="D128" t="str">
            <v>SN490B
Hｰ650×250×12×28</v>
          </cell>
          <cell r="E128">
            <v>3.97</v>
          </cell>
          <cell r="F128" t="str">
            <v>ｔ</v>
          </cell>
          <cell r="G128">
            <v>0</v>
          </cell>
          <cell r="H128">
            <v>0</v>
          </cell>
        </row>
        <row r="129">
          <cell r="C129" t="str">
            <v>外法Ｈ形鋼</v>
          </cell>
          <cell r="D129" t="str">
            <v>SN490B
Hｰ650×250×16×28</v>
          </cell>
          <cell r="E129">
            <v>3.38</v>
          </cell>
          <cell r="F129" t="str">
            <v>ｔ</v>
          </cell>
          <cell r="G129">
            <v>0</v>
          </cell>
          <cell r="H129">
            <v>0</v>
          </cell>
        </row>
        <row r="130">
          <cell r="C130" t="str">
            <v>外法Ｈ形鋼</v>
          </cell>
          <cell r="D130" t="str">
            <v>SN490B
Hｰ700×250×12×25</v>
          </cell>
          <cell r="E130">
            <v>9.39</v>
          </cell>
          <cell r="F130" t="str">
            <v>ｔ</v>
          </cell>
          <cell r="G130">
            <v>0</v>
          </cell>
          <cell r="H130">
            <v>0</v>
          </cell>
        </row>
        <row r="131">
          <cell r="C131" t="str">
            <v>外法Ｈ形鋼</v>
          </cell>
          <cell r="D131" t="str">
            <v>SN490B
Hｰ700×250×14×28</v>
          </cell>
          <cell r="E131">
            <v>9.85</v>
          </cell>
          <cell r="F131" t="str">
            <v>ｔ</v>
          </cell>
          <cell r="G131">
            <v>0</v>
          </cell>
          <cell r="H131">
            <v>0</v>
          </cell>
        </row>
        <row r="132">
          <cell r="C132" t="str">
            <v>外法Ｈ形鋼</v>
          </cell>
          <cell r="D132" t="str">
            <v>SN490B
Hｰ750×250×14×28</v>
          </cell>
          <cell r="E132">
            <v>2.81</v>
          </cell>
          <cell r="F132" t="str">
            <v>ｔ</v>
          </cell>
          <cell r="G132">
            <v>0</v>
          </cell>
          <cell r="H132">
            <v>0</v>
          </cell>
        </row>
        <row r="133">
          <cell r="C133" t="str">
            <v>外法Ｈ形鋼</v>
          </cell>
          <cell r="D133" t="str">
            <v>SN490B
Hｰ800×250×14×25</v>
          </cell>
          <cell r="E133">
            <v>10.86</v>
          </cell>
          <cell r="F133" t="str">
            <v>ｔ</v>
          </cell>
          <cell r="G133">
            <v>0</v>
          </cell>
          <cell r="H133">
            <v>0</v>
          </cell>
        </row>
        <row r="134">
          <cell r="C134" t="str">
            <v>外法Ｈ形鋼</v>
          </cell>
          <cell r="D134" t="str">
            <v>SN490B
Hｰ800×250×16×28</v>
          </cell>
          <cell r="E134">
            <v>4.17</v>
          </cell>
          <cell r="F134" t="str">
            <v>ｔ</v>
          </cell>
          <cell r="G134">
            <v>0</v>
          </cell>
          <cell r="H134">
            <v>0</v>
          </cell>
        </row>
        <row r="135">
          <cell r="C135" t="str">
            <v>外法ＣＴ形鋼</v>
          </cell>
          <cell r="D135" t="str">
            <v>SN490B
CTｰ300×200×9×12</v>
          </cell>
          <cell r="E135">
            <v>7.48</v>
          </cell>
          <cell r="F135" t="str">
            <v>ｔ</v>
          </cell>
          <cell r="G135">
            <v>0</v>
          </cell>
          <cell r="H135">
            <v>0</v>
          </cell>
        </row>
        <row r="136">
          <cell r="C136" t="str">
            <v>外法ＣＴ形鋼</v>
          </cell>
          <cell r="D136" t="str">
            <v>SN490B
CTｰ350×200×9×16</v>
          </cell>
          <cell r="E136">
            <v>4.62</v>
          </cell>
          <cell r="F136" t="str">
            <v>ｔ</v>
          </cell>
          <cell r="G136">
            <v>0</v>
          </cell>
          <cell r="H136">
            <v>0</v>
          </cell>
        </row>
        <row r="137">
          <cell r="C137" t="str">
            <v>外法ＣＴ形鋼</v>
          </cell>
          <cell r="D137" t="str">
            <v>SN490B
CTｰ375×250×12×19</v>
          </cell>
          <cell r="E137">
            <v>2.21</v>
          </cell>
          <cell r="F137" t="str">
            <v>ｔ</v>
          </cell>
          <cell r="G137">
            <v>0</v>
          </cell>
          <cell r="H137">
            <v>0</v>
          </cell>
        </row>
        <row r="138">
          <cell r="C138" t="str">
            <v>外法ＣＴ形鋼</v>
          </cell>
          <cell r="D138" t="str">
            <v>SN490B
CTｰ400×250×14×22</v>
          </cell>
          <cell r="E138">
            <v>2.79</v>
          </cell>
          <cell r="F138" t="str">
            <v>ｔ</v>
          </cell>
          <cell r="G138">
            <v>0</v>
          </cell>
          <cell r="H138">
            <v>0</v>
          </cell>
        </row>
        <row r="139">
          <cell r="C139" t="str">
            <v>外法ＣＴ形鋼</v>
          </cell>
          <cell r="D139" t="str">
            <v>SN490B
CTｰ425×250×14×25</v>
          </cell>
          <cell r="E139">
            <v>3.19</v>
          </cell>
          <cell r="F139" t="str">
            <v>ｔ</v>
          </cell>
          <cell r="G139">
            <v>0</v>
          </cell>
          <cell r="H139">
            <v>0</v>
          </cell>
        </row>
        <row r="140">
          <cell r="C140" t="str">
            <v>外法ＣＴ形鋼</v>
          </cell>
          <cell r="D140" t="str">
            <v>SN490B
CTｰ450×250×16×22</v>
          </cell>
          <cell r="E140">
            <v>2.82</v>
          </cell>
          <cell r="F140" t="str">
            <v>ｔ</v>
          </cell>
          <cell r="G140">
            <v>0</v>
          </cell>
          <cell r="H140">
            <v>0</v>
          </cell>
        </row>
        <row r="141">
          <cell r="C141" t="str">
            <v>外法ＣＴ形鋼</v>
          </cell>
          <cell r="D141" t="str">
            <v>SN490B
CTｰ450×250×16×25</v>
          </cell>
          <cell r="E141">
            <v>1.05</v>
          </cell>
          <cell r="F141" t="str">
            <v>ｔ</v>
          </cell>
          <cell r="G141">
            <v>0</v>
          </cell>
          <cell r="H141">
            <v>0</v>
          </cell>
        </row>
        <row r="142">
          <cell r="C142" t="str">
            <v>鋼　板</v>
          </cell>
          <cell r="D142" t="str">
            <v>SN400A             　　　　 
PL-1.2</v>
          </cell>
          <cell r="E142">
            <v>0.08</v>
          </cell>
          <cell r="F142" t="str">
            <v>ｔ</v>
          </cell>
          <cell r="G142">
            <v>0</v>
          </cell>
          <cell r="H142">
            <v>0</v>
          </cell>
        </row>
        <row r="143">
          <cell r="C143" t="str">
            <v>鋼　板</v>
          </cell>
          <cell r="D143" t="str">
            <v>SN400A             　　　　 
PL-1.6</v>
          </cell>
          <cell r="E143">
            <v>0.05</v>
          </cell>
          <cell r="F143" t="str">
            <v>ｔ</v>
          </cell>
          <cell r="G143">
            <v>0</v>
          </cell>
          <cell r="H143">
            <v>0</v>
          </cell>
        </row>
        <row r="144">
          <cell r="C144" t="str">
            <v>鋼　板</v>
          </cell>
          <cell r="D144" t="str">
            <v>SN400A             　　　　 
PL-2.3</v>
          </cell>
          <cell r="E144">
            <v>7.0000000000000007E-2</v>
          </cell>
          <cell r="F144" t="str">
            <v>ｔ</v>
          </cell>
          <cell r="G144">
            <v>0</v>
          </cell>
          <cell r="H144">
            <v>0</v>
          </cell>
        </row>
        <row r="145">
          <cell r="C145" t="str">
            <v>鋼　板</v>
          </cell>
          <cell r="D145" t="str">
            <v>SN400A             　　　　 
PL-3.2</v>
          </cell>
          <cell r="E145">
            <v>1.07</v>
          </cell>
          <cell r="F145" t="str">
            <v>ｔ</v>
          </cell>
          <cell r="G145">
            <v>0</v>
          </cell>
          <cell r="H145">
            <v>0</v>
          </cell>
        </row>
        <row r="146">
          <cell r="C146" t="str">
            <v>鋼　板</v>
          </cell>
          <cell r="D146" t="str">
            <v>SN400A             　　　　 
PL-4.5</v>
          </cell>
          <cell r="E146">
            <v>0.31</v>
          </cell>
          <cell r="F146" t="str">
            <v>ｔ</v>
          </cell>
          <cell r="G146">
            <v>0</v>
          </cell>
          <cell r="H146">
            <v>0</v>
          </cell>
        </row>
        <row r="147">
          <cell r="C147" t="str">
            <v>鋼　板</v>
          </cell>
          <cell r="D147" t="str">
            <v>SN400A             　　　　 
PL-9</v>
          </cell>
          <cell r="E147">
            <v>1.01</v>
          </cell>
          <cell r="F147" t="str">
            <v>ｔ</v>
          </cell>
          <cell r="G147">
            <v>0</v>
          </cell>
          <cell r="H147">
            <v>0</v>
          </cell>
        </row>
        <row r="148">
          <cell r="C148" t="str">
            <v>鋼　板</v>
          </cell>
          <cell r="D148" t="str">
            <v>SN400A             　　　　 
PL-12</v>
          </cell>
          <cell r="E148">
            <v>0.18</v>
          </cell>
          <cell r="F148" t="str">
            <v>ｔ</v>
          </cell>
          <cell r="G148">
            <v>0</v>
          </cell>
          <cell r="H148">
            <v>0</v>
          </cell>
        </row>
        <row r="149">
          <cell r="C149" t="str">
            <v>鋼　板</v>
          </cell>
          <cell r="D149" t="str">
            <v>SN400A             　　　　 
PL-16</v>
          </cell>
          <cell r="E149">
            <v>0.03</v>
          </cell>
          <cell r="F149" t="str">
            <v>ｔ</v>
          </cell>
          <cell r="G149">
            <v>0</v>
          </cell>
          <cell r="H149">
            <v>0</v>
          </cell>
        </row>
        <row r="150">
          <cell r="C150" t="str">
            <v>鋼　板</v>
          </cell>
          <cell r="D150" t="str">
            <v>SN490B             　　　　 
PL-6</v>
          </cell>
          <cell r="E150">
            <v>0.26</v>
          </cell>
          <cell r="F150" t="str">
            <v>ｔ</v>
          </cell>
          <cell r="G150">
            <v>0</v>
          </cell>
          <cell r="H150">
            <v>0</v>
          </cell>
        </row>
        <row r="151">
          <cell r="C151" t="str">
            <v>鋼　板</v>
          </cell>
          <cell r="D151" t="str">
            <v>SN490B             　　　　 
PL-9</v>
          </cell>
          <cell r="E151">
            <v>4.28</v>
          </cell>
          <cell r="F151" t="str">
            <v>ｔ</v>
          </cell>
          <cell r="G151">
            <v>0</v>
          </cell>
          <cell r="H151">
            <v>0</v>
          </cell>
        </row>
        <row r="152">
          <cell r="C152" t="str">
            <v>鋼　板</v>
          </cell>
          <cell r="D152" t="str">
            <v>SN490B             　　　　 
PL-12</v>
          </cell>
          <cell r="E152">
            <v>8.9499999999999993</v>
          </cell>
          <cell r="F152" t="str">
            <v>ｔ</v>
          </cell>
          <cell r="G152">
            <v>0</v>
          </cell>
          <cell r="H152">
            <v>0</v>
          </cell>
        </row>
        <row r="153">
          <cell r="C153" t="str">
            <v>鋼　板</v>
          </cell>
          <cell r="D153" t="str">
            <v>SN490B             　　　　 
PL-16</v>
          </cell>
          <cell r="E153">
            <v>21.87</v>
          </cell>
          <cell r="F153" t="str">
            <v>ｔ</v>
          </cell>
          <cell r="G153">
            <v>0</v>
          </cell>
          <cell r="H153">
            <v>0</v>
          </cell>
        </row>
        <row r="154">
          <cell r="C154" t="str">
            <v>鋼　板</v>
          </cell>
          <cell r="D154" t="str">
            <v>SN490B             　　　　 
PL-19</v>
          </cell>
          <cell r="E154">
            <v>22.11</v>
          </cell>
          <cell r="F154" t="str">
            <v>ｔ</v>
          </cell>
          <cell r="G154">
            <v>0</v>
          </cell>
          <cell r="H154">
            <v>0</v>
          </cell>
        </row>
        <row r="155">
          <cell r="C155" t="str">
            <v>鋼　板</v>
          </cell>
          <cell r="D155" t="str">
            <v>SN490B             　　　　 
PL-22</v>
          </cell>
          <cell r="E155">
            <v>1.58</v>
          </cell>
          <cell r="F155" t="str">
            <v>ｔ</v>
          </cell>
          <cell r="G155">
            <v>0</v>
          </cell>
          <cell r="H155">
            <v>0</v>
          </cell>
        </row>
        <row r="156">
          <cell r="C156" t="str">
            <v>鋼　板</v>
          </cell>
          <cell r="D156" t="str">
            <v>SN490B             　　　　 
PL-25</v>
          </cell>
          <cell r="E156">
            <v>4.68</v>
          </cell>
          <cell r="F156" t="str">
            <v>ｔ</v>
          </cell>
          <cell r="G156">
            <v>0</v>
          </cell>
          <cell r="H156">
            <v>0</v>
          </cell>
        </row>
        <row r="157">
          <cell r="C157" t="str">
            <v>鋼　板</v>
          </cell>
          <cell r="D157" t="str">
            <v>SN490B             　　　　 
PL-28</v>
          </cell>
          <cell r="E157">
            <v>1.84</v>
          </cell>
          <cell r="F157" t="str">
            <v>ｔ</v>
          </cell>
          <cell r="G157">
            <v>0</v>
          </cell>
          <cell r="H157">
            <v>0</v>
          </cell>
        </row>
        <row r="158">
          <cell r="C158" t="str">
            <v>鋼　板</v>
          </cell>
          <cell r="D158" t="str">
            <v>SN490B             　　　　 
PL-32</v>
          </cell>
          <cell r="E158">
            <v>2.65</v>
          </cell>
          <cell r="F158" t="str">
            <v>ｔ</v>
          </cell>
          <cell r="G158">
            <v>0</v>
          </cell>
          <cell r="H158">
            <v>0</v>
          </cell>
        </row>
        <row r="159">
          <cell r="C159" t="str">
            <v>鋼　板</v>
          </cell>
          <cell r="D159" t="str">
            <v>SN490C             　　　　 
PL-16</v>
          </cell>
          <cell r="E159">
            <v>0.72</v>
          </cell>
          <cell r="F159" t="str">
            <v>ｔ</v>
          </cell>
          <cell r="G159">
            <v>0</v>
          </cell>
          <cell r="H159">
            <v>0</v>
          </cell>
        </row>
        <row r="160">
          <cell r="C160" t="str">
            <v>鋼　板</v>
          </cell>
          <cell r="D160" t="str">
            <v>SN490C             　　　　 
PL-19</v>
          </cell>
          <cell r="E160">
            <v>0.12</v>
          </cell>
          <cell r="F160" t="str">
            <v>ｔ</v>
          </cell>
          <cell r="G160">
            <v>0</v>
          </cell>
          <cell r="H160">
            <v>0</v>
          </cell>
        </row>
        <row r="161">
          <cell r="C161" t="str">
            <v>鋼　板</v>
          </cell>
          <cell r="D161" t="str">
            <v>SN490C             　　　　 
PL-22</v>
          </cell>
          <cell r="E161">
            <v>0.82</v>
          </cell>
          <cell r="F161" t="str">
            <v>ｔ</v>
          </cell>
          <cell r="G161">
            <v>0</v>
          </cell>
          <cell r="H161">
            <v>0</v>
          </cell>
        </row>
        <row r="162">
          <cell r="C162" t="str">
            <v>鋼　板</v>
          </cell>
          <cell r="D162" t="str">
            <v>SN490C             　　　　 
PL-25</v>
          </cell>
          <cell r="E162">
            <v>0.92</v>
          </cell>
          <cell r="F162" t="str">
            <v>ｔ</v>
          </cell>
          <cell r="G162">
            <v>0</v>
          </cell>
          <cell r="H162">
            <v>0</v>
          </cell>
        </row>
        <row r="163">
          <cell r="C163" t="str">
            <v>鋼　板</v>
          </cell>
          <cell r="D163" t="str">
            <v>SN490C             　　　　 
PL-28</v>
          </cell>
          <cell r="E163">
            <v>4.99</v>
          </cell>
          <cell r="F163" t="str">
            <v>ｔ</v>
          </cell>
          <cell r="G163">
            <v>0</v>
          </cell>
          <cell r="H163">
            <v>0</v>
          </cell>
        </row>
        <row r="164">
          <cell r="C164" t="str">
            <v>鋼　板</v>
          </cell>
          <cell r="D164" t="str">
            <v>SN490C             　　　　 
PL-32</v>
          </cell>
          <cell r="E164">
            <v>2.2799999999999998</v>
          </cell>
          <cell r="F164" t="str">
            <v>ｔ</v>
          </cell>
          <cell r="G164">
            <v>0</v>
          </cell>
          <cell r="H164">
            <v>0</v>
          </cell>
        </row>
        <row r="165">
          <cell r="C165" t="str">
            <v>鋼　板</v>
          </cell>
          <cell r="D165" t="str">
            <v>SN490C             　　　　 
PL-36</v>
          </cell>
          <cell r="E165">
            <v>9.07</v>
          </cell>
          <cell r="F165" t="str">
            <v>ｔ</v>
          </cell>
          <cell r="G165">
            <v>0</v>
          </cell>
          <cell r="H165">
            <v>0</v>
          </cell>
        </row>
        <row r="166">
          <cell r="C166" t="str">
            <v>鋼　板</v>
          </cell>
          <cell r="D166" t="str">
            <v>SN490C             　　　　 
PL-40</v>
          </cell>
          <cell r="E166">
            <v>2.58</v>
          </cell>
          <cell r="F166" t="str">
            <v>ｔ</v>
          </cell>
          <cell r="G166">
            <v>0</v>
          </cell>
          <cell r="H166">
            <v>0</v>
          </cell>
        </row>
        <row r="167">
          <cell r="C167" t="str">
            <v>鋼　板</v>
          </cell>
          <cell r="D167" t="str">
            <v>SS400             　　　　 
PL-4.5</v>
          </cell>
          <cell r="E167">
            <v>12.56</v>
          </cell>
          <cell r="F167" t="str">
            <v>ｔ</v>
          </cell>
          <cell r="G167">
            <v>0</v>
          </cell>
          <cell r="H167">
            <v>0</v>
          </cell>
        </row>
        <row r="168">
          <cell r="C168" t="str">
            <v>鋼　板</v>
          </cell>
          <cell r="D168" t="str">
            <v>SS400             　　　　 
PL-9</v>
          </cell>
          <cell r="E168">
            <v>0.12</v>
          </cell>
          <cell r="F168" t="str">
            <v>ｔ</v>
          </cell>
          <cell r="G168">
            <v>0</v>
          </cell>
          <cell r="H168">
            <v>0</v>
          </cell>
        </row>
        <row r="169">
          <cell r="C169" t="str">
            <v>鋼　板</v>
          </cell>
          <cell r="D169" t="str">
            <v>SS400             　　　　 
PL-16</v>
          </cell>
          <cell r="E169">
            <v>0.59</v>
          </cell>
          <cell r="F169" t="str">
            <v>ｔ</v>
          </cell>
          <cell r="G169">
            <v>0</v>
          </cell>
          <cell r="H169">
            <v>0</v>
          </cell>
        </row>
        <row r="170">
          <cell r="C170" t="str">
            <v>鋼　板</v>
          </cell>
          <cell r="D170" t="str">
            <v>SS400             　　　　 
PL-22</v>
          </cell>
          <cell r="E170">
            <v>25.72</v>
          </cell>
          <cell r="F170" t="str">
            <v>ｔ</v>
          </cell>
          <cell r="G170">
            <v>0</v>
          </cell>
          <cell r="H170">
            <v>0</v>
          </cell>
        </row>
        <row r="171">
          <cell r="C171" t="str">
            <v>平　鋼</v>
          </cell>
          <cell r="D171" t="str">
            <v>SN400A
FB 6×65</v>
          </cell>
          <cell r="E171">
            <v>1.23</v>
          </cell>
          <cell r="F171" t="str">
            <v>ｔ</v>
          </cell>
          <cell r="G171">
            <v>0</v>
          </cell>
          <cell r="H171">
            <v>0</v>
          </cell>
        </row>
        <row r="172">
          <cell r="C172" t="str">
            <v>平　鋼</v>
          </cell>
          <cell r="D172" t="str">
            <v>SN400A
FB 6×120</v>
          </cell>
          <cell r="E172">
            <v>0.09</v>
          </cell>
          <cell r="F172" t="str">
            <v>ｔ</v>
          </cell>
          <cell r="G172">
            <v>0</v>
          </cell>
          <cell r="H172">
            <v>0</v>
          </cell>
        </row>
        <row r="173">
          <cell r="C173" t="str">
            <v>平　鋼</v>
          </cell>
          <cell r="D173" t="str">
            <v>SN400A
FB 9×50</v>
          </cell>
          <cell r="E173">
            <v>1.46</v>
          </cell>
          <cell r="F173" t="str">
            <v>ｔ</v>
          </cell>
          <cell r="G173">
            <v>0</v>
          </cell>
          <cell r="H173">
            <v>0</v>
          </cell>
        </row>
        <row r="174">
          <cell r="C174" t="str">
            <v>平　鋼</v>
          </cell>
          <cell r="D174" t="str">
            <v>SN400A
FB 9×100</v>
          </cell>
          <cell r="E174">
            <v>0.26</v>
          </cell>
          <cell r="F174" t="str">
            <v>ｔ</v>
          </cell>
          <cell r="G174">
            <v>0</v>
          </cell>
          <cell r="H174">
            <v>0</v>
          </cell>
        </row>
        <row r="175">
          <cell r="C175" t="str">
            <v>特殊高力ボルト</v>
          </cell>
          <cell r="D175" t="str">
            <v>一 式</v>
          </cell>
          <cell r="E175" t="str">
            <v>一 式</v>
          </cell>
          <cell r="F175">
            <v>0</v>
          </cell>
          <cell r="G175">
            <v>0</v>
          </cell>
          <cell r="H175">
            <v>0</v>
          </cell>
        </row>
        <row r="176">
          <cell r="C176" t="str">
            <v>工場加工組立</v>
          </cell>
          <cell r="D176" t="str">
            <v>工場溶接共</v>
          </cell>
          <cell r="E176">
            <v>399.5</v>
          </cell>
          <cell r="F176" t="str">
            <v>ｔ</v>
          </cell>
          <cell r="G176">
            <v>0</v>
          </cell>
          <cell r="H176">
            <v>0</v>
          </cell>
        </row>
        <row r="177">
          <cell r="C177" t="str">
            <v>工場さび止め塗装</v>
          </cell>
          <cell r="D177">
            <v>330</v>
          </cell>
          <cell r="E177">
            <v>330</v>
          </cell>
          <cell r="F177" t="str">
            <v>㎡</v>
          </cell>
          <cell r="G177">
            <v>0</v>
          </cell>
          <cell r="H177">
            <v>0</v>
          </cell>
        </row>
        <row r="178">
          <cell r="C178" t="str">
            <v>亜鉛メッキ</v>
          </cell>
          <cell r="D178">
            <v>25.88</v>
          </cell>
          <cell r="E178">
            <v>25.88</v>
          </cell>
          <cell r="F178" t="str">
            <v>ｔ</v>
          </cell>
          <cell r="G178">
            <v>0</v>
          </cell>
          <cell r="H178">
            <v>0</v>
          </cell>
        </row>
        <row r="179">
          <cell r="C179" t="str">
            <v>アンカーボルト埋込み</v>
          </cell>
          <cell r="D179" t="str">
            <v>ｱﾝｶｰﾎﾞﾙﾄ埋込み，柱底ならし共</v>
          </cell>
          <cell r="E179" t="str">
            <v>一 式</v>
          </cell>
          <cell r="F179">
            <v>0</v>
          </cell>
          <cell r="G179">
            <v>0</v>
          </cell>
          <cell r="H179">
            <v>0</v>
          </cell>
        </row>
        <row r="180">
          <cell r="C180" t="str">
            <v>建　方</v>
          </cell>
          <cell r="D180" t="str">
            <v>一 式</v>
          </cell>
          <cell r="E180" t="str">
            <v>一 式</v>
          </cell>
          <cell r="F180">
            <v>8032300</v>
          </cell>
          <cell r="G180">
            <v>8032300</v>
          </cell>
          <cell r="H180">
            <v>8032300</v>
          </cell>
        </row>
        <row r="181">
          <cell r="C181" t="str">
            <v>現場本締め</v>
          </cell>
          <cell r="D181" t="str">
            <v>一 式</v>
          </cell>
          <cell r="E181" t="str">
            <v>一 式</v>
          </cell>
          <cell r="F181">
            <v>4259800</v>
          </cell>
          <cell r="G181">
            <v>4259800</v>
          </cell>
          <cell r="H181">
            <v>4259800</v>
          </cell>
        </row>
        <row r="182">
          <cell r="C182" t="str">
            <v>現場溶接</v>
          </cell>
          <cell r="D182">
            <v>237</v>
          </cell>
          <cell r="E182">
            <v>237</v>
          </cell>
          <cell r="F182" t="str">
            <v>ｍ</v>
          </cell>
          <cell r="G182">
            <v>0</v>
          </cell>
          <cell r="H182">
            <v>0</v>
          </cell>
        </row>
        <row r="183">
          <cell r="C183" t="str">
            <v>デッキプレート</v>
          </cell>
          <cell r="D183" t="str">
            <v>敷込み共</v>
          </cell>
          <cell r="E183">
            <v>84.7</v>
          </cell>
          <cell r="F183" t="str">
            <v>㎡</v>
          </cell>
          <cell r="G183">
            <v>0</v>
          </cell>
          <cell r="H183">
            <v>0</v>
          </cell>
        </row>
        <row r="184">
          <cell r="C184" t="str">
            <v>鉄骨足場</v>
          </cell>
          <cell r="D184" t="str">
            <v>一 式</v>
          </cell>
          <cell r="E184" t="str">
            <v>一 式</v>
          </cell>
          <cell r="F184">
            <v>3575700</v>
          </cell>
          <cell r="G184">
            <v>3575700</v>
          </cell>
          <cell r="H184">
            <v>3575700</v>
          </cell>
        </row>
        <row r="185">
          <cell r="C185" t="str">
            <v>災害防止</v>
          </cell>
          <cell r="D185" t="str">
            <v>一 式</v>
          </cell>
          <cell r="E185" t="str">
            <v>一 式</v>
          </cell>
          <cell r="F185">
            <v>1300900</v>
          </cell>
          <cell r="G185">
            <v>1300900</v>
          </cell>
          <cell r="H185">
            <v>1300900</v>
          </cell>
        </row>
        <row r="186">
          <cell r="C186" t="str">
            <v>鉄骨運搬</v>
          </cell>
          <cell r="D186" t="str">
            <v>一 式</v>
          </cell>
          <cell r="E186" t="str">
            <v>一 式</v>
          </cell>
          <cell r="F186">
            <v>847600</v>
          </cell>
          <cell r="G186">
            <v>847600</v>
          </cell>
          <cell r="H186">
            <v>847600</v>
          </cell>
        </row>
        <row r="187">
          <cell r="C187" t="str">
            <v>鉄骨用仮設運搬</v>
          </cell>
          <cell r="D187" t="str">
            <v>一 式</v>
          </cell>
          <cell r="E187" t="str">
            <v>一 式</v>
          </cell>
          <cell r="F187">
            <v>145300</v>
          </cell>
          <cell r="G187">
            <v>145300</v>
          </cell>
          <cell r="H187">
            <v>145300</v>
          </cell>
        </row>
        <row r="188">
          <cell r="C188" t="str">
            <v>スクラップ控除</v>
          </cell>
          <cell r="D188" t="str">
            <v>一 式</v>
          </cell>
          <cell r="E188" t="str">
            <v>一 式</v>
          </cell>
          <cell r="F188">
            <v>-31000</v>
          </cell>
          <cell r="G188">
            <v>-31000</v>
          </cell>
          <cell r="H188">
            <v>-31000</v>
          </cell>
        </row>
        <row r="189">
          <cell r="C189" t="str">
            <v>超音波探傷試験</v>
          </cell>
          <cell r="D189" t="str">
            <v>一 式</v>
          </cell>
          <cell r="E189" t="str">
            <v>一 式</v>
          </cell>
          <cell r="F189">
            <v>1305000</v>
          </cell>
          <cell r="G189">
            <v>1305000</v>
          </cell>
          <cell r="H189">
            <v>1305000</v>
          </cell>
        </row>
        <row r="190">
          <cell r="C190" t="str">
            <v>小  々　計</v>
          </cell>
          <cell r="D190">
            <v>19435600</v>
          </cell>
          <cell r="E190">
            <v>19435600</v>
          </cell>
          <cell r="F190">
            <v>19435600</v>
          </cell>
          <cell r="G190">
            <v>19435600</v>
          </cell>
          <cell r="H190">
            <v>19435600</v>
          </cell>
        </row>
        <row r="192">
          <cell r="C192" t="str">
            <v>2.玄関庇工事</v>
          </cell>
        </row>
        <row r="193">
          <cell r="C193" t="str">
            <v>鋼　板</v>
          </cell>
          <cell r="D193" t="str">
            <v>SN400A             　　　　 
PL-9</v>
          </cell>
          <cell r="E193">
            <v>0.06</v>
          </cell>
          <cell r="F193" t="str">
            <v>ｔ</v>
          </cell>
          <cell r="G193">
            <v>0</v>
          </cell>
          <cell r="H193">
            <v>0</v>
          </cell>
        </row>
        <row r="194">
          <cell r="C194" t="str">
            <v>鋼　板</v>
          </cell>
          <cell r="D194" t="str">
            <v>SN400A             　　　　 
PL-12</v>
          </cell>
          <cell r="E194">
            <v>0.01</v>
          </cell>
          <cell r="F194" t="str">
            <v>ｔ</v>
          </cell>
          <cell r="G194">
            <v>0</v>
          </cell>
          <cell r="H194">
            <v>0</v>
          </cell>
        </row>
        <row r="195">
          <cell r="C195" t="str">
            <v>鋼　板</v>
          </cell>
          <cell r="D195" t="str">
            <v>SN400A             　　　　 
PL-16</v>
          </cell>
          <cell r="E195">
            <v>0.02</v>
          </cell>
          <cell r="F195" t="str">
            <v>ｔ</v>
          </cell>
          <cell r="G195">
            <v>0</v>
          </cell>
          <cell r="H195">
            <v>0</v>
          </cell>
        </row>
        <row r="196">
          <cell r="C196" t="str">
            <v>Ｈ形鋼</v>
          </cell>
          <cell r="D196" t="str">
            <v>SN400A
Hｰ250×125×5.5×8</v>
          </cell>
          <cell r="E196">
            <v>0.36</v>
          </cell>
          <cell r="F196" t="str">
            <v>ｔ</v>
          </cell>
          <cell r="G196">
            <v>0</v>
          </cell>
          <cell r="H196">
            <v>0</v>
          </cell>
        </row>
        <row r="197">
          <cell r="C197" t="str">
            <v>Ｈ形鋼</v>
          </cell>
          <cell r="D197" t="str">
            <v>SN400A
Hｰ350×175×6.5×9</v>
          </cell>
          <cell r="E197">
            <v>0.57999999999999996</v>
          </cell>
          <cell r="F197" t="str">
            <v>ｔ</v>
          </cell>
          <cell r="G197">
            <v>0</v>
          </cell>
          <cell r="H197">
            <v>0</v>
          </cell>
        </row>
        <row r="198">
          <cell r="C198" t="str">
            <v>Ｈ形鋼</v>
          </cell>
          <cell r="D198" t="str">
            <v>SN400A
Hｰ200×200×8×12</v>
          </cell>
          <cell r="E198">
            <v>0.16</v>
          </cell>
          <cell r="F198" t="str">
            <v>ｔ</v>
          </cell>
          <cell r="G198">
            <v>0</v>
          </cell>
          <cell r="H198">
            <v>0</v>
          </cell>
        </row>
        <row r="199">
          <cell r="C199" t="str">
            <v>特殊高力ボルト</v>
          </cell>
          <cell r="D199" t="str">
            <v>一 式</v>
          </cell>
          <cell r="E199" t="str">
            <v>一 式</v>
          </cell>
          <cell r="F199">
            <v>0</v>
          </cell>
          <cell r="G199">
            <v>0</v>
          </cell>
          <cell r="H199">
            <v>0</v>
          </cell>
        </row>
        <row r="200">
          <cell r="C200" t="str">
            <v>スタッドボルト</v>
          </cell>
          <cell r="D200" t="str">
            <v>一 式</v>
          </cell>
          <cell r="E200" t="str">
            <v>一 式</v>
          </cell>
          <cell r="F200">
            <v>0</v>
          </cell>
          <cell r="G200">
            <v>0</v>
          </cell>
          <cell r="H200">
            <v>0</v>
          </cell>
        </row>
        <row r="201">
          <cell r="C201" t="str">
            <v>工場加工組立</v>
          </cell>
          <cell r="D201" t="str">
            <v>工場溶接共</v>
          </cell>
          <cell r="E201">
            <v>1.1299999999999999</v>
          </cell>
          <cell r="F201" t="str">
            <v>ｔ</v>
          </cell>
          <cell r="G201">
            <v>0</v>
          </cell>
          <cell r="H201">
            <v>0</v>
          </cell>
        </row>
        <row r="202">
          <cell r="C202" t="str">
            <v>工場さび止め塗装</v>
          </cell>
          <cell r="D202">
            <v>28.5</v>
          </cell>
          <cell r="E202">
            <v>28.5</v>
          </cell>
          <cell r="F202" t="str">
            <v>㎡</v>
          </cell>
          <cell r="G202">
            <v>0</v>
          </cell>
          <cell r="H202">
            <v>0</v>
          </cell>
        </row>
        <row r="203">
          <cell r="C203" t="str">
            <v>アンカーボルト埋込み</v>
          </cell>
          <cell r="D203" t="str">
            <v>ｱﾝｶｰﾎﾞﾙﾄ埋込み，柱底ならし共</v>
          </cell>
          <cell r="E203" t="str">
            <v>一 式</v>
          </cell>
          <cell r="F203">
            <v>0</v>
          </cell>
          <cell r="G203">
            <v>0</v>
          </cell>
          <cell r="H203">
            <v>0</v>
          </cell>
        </row>
        <row r="204">
          <cell r="C204" t="str">
            <v>現場本締め</v>
          </cell>
          <cell r="D204" t="str">
            <v>一 式</v>
          </cell>
          <cell r="E204" t="str">
            <v>一 式</v>
          </cell>
          <cell r="F204">
            <v>8680</v>
          </cell>
          <cell r="G204">
            <v>8680</v>
          </cell>
          <cell r="H204">
            <v>8680</v>
          </cell>
        </row>
        <row r="205">
          <cell r="C205" t="str">
            <v>鉄骨運搬</v>
          </cell>
          <cell r="D205" t="str">
            <v>一 式</v>
          </cell>
          <cell r="E205" t="str">
            <v>一 式</v>
          </cell>
          <cell r="F205">
            <v>17600</v>
          </cell>
          <cell r="G205">
            <v>17600</v>
          </cell>
          <cell r="H205">
            <v>17600</v>
          </cell>
        </row>
        <row r="206">
          <cell r="C206" t="str">
            <v>超音波探傷試験</v>
          </cell>
          <cell r="D206" t="str">
            <v>一 式</v>
          </cell>
          <cell r="E206" t="str">
            <v>一 式</v>
          </cell>
          <cell r="F206">
            <v>8550</v>
          </cell>
          <cell r="G206">
            <v>8550</v>
          </cell>
          <cell r="H206">
            <v>8550</v>
          </cell>
        </row>
        <row r="207">
          <cell r="C207" t="str">
            <v>スクラップ控除</v>
          </cell>
          <cell r="D207" t="str">
            <v>一 式</v>
          </cell>
          <cell r="E207" t="str">
            <v>一 式</v>
          </cell>
          <cell r="F207">
            <v>-100</v>
          </cell>
          <cell r="G207">
            <v>-100</v>
          </cell>
          <cell r="H207">
            <v>-100</v>
          </cell>
        </row>
        <row r="208">
          <cell r="C208" t="str">
            <v>小  々　計</v>
          </cell>
          <cell r="D208">
            <v>34730</v>
          </cell>
          <cell r="E208">
            <v>34730</v>
          </cell>
          <cell r="F208">
            <v>34730</v>
          </cell>
          <cell r="G208">
            <v>34730</v>
          </cell>
          <cell r="H208">
            <v>34730</v>
          </cell>
        </row>
        <row r="210">
          <cell r="C210" t="str">
            <v>3.ボンベ庫工事</v>
          </cell>
        </row>
        <row r="211">
          <cell r="C211" t="str">
            <v>鋼　板</v>
          </cell>
          <cell r="D211" t="str">
            <v>SN400A             　　　　 
PL-9</v>
          </cell>
          <cell r="E211">
            <v>0.01</v>
          </cell>
          <cell r="F211" t="str">
            <v>ｔ</v>
          </cell>
          <cell r="G211">
            <v>0</v>
          </cell>
          <cell r="H211">
            <v>0</v>
          </cell>
        </row>
        <row r="212">
          <cell r="C212" t="str">
            <v>鋼　板</v>
          </cell>
          <cell r="D212" t="str">
            <v>SN400A             　　　　 
PL-16</v>
          </cell>
          <cell r="E212">
            <v>0.01</v>
          </cell>
          <cell r="F212" t="str">
            <v>ｔ</v>
          </cell>
          <cell r="G212">
            <v>0</v>
          </cell>
          <cell r="H212">
            <v>0</v>
          </cell>
        </row>
        <row r="213">
          <cell r="C213" t="str">
            <v>Ｈ形鋼</v>
          </cell>
          <cell r="D213" t="str">
            <v>SN400A
Hｰ100×100×6×8</v>
          </cell>
          <cell r="E213">
            <v>0.13</v>
          </cell>
          <cell r="F213" t="str">
            <v>ｔ</v>
          </cell>
          <cell r="G213">
            <v>0</v>
          </cell>
          <cell r="H213">
            <v>0</v>
          </cell>
        </row>
        <row r="214">
          <cell r="C214" t="str">
            <v>Ｌ形鋼</v>
          </cell>
          <cell r="D214" t="str">
            <v>SS400
Lｰ100×100×7</v>
          </cell>
          <cell r="E214">
            <v>0.03</v>
          </cell>
          <cell r="F214" t="str">
            <v>ｔ</v>
          </cell>
          <cell r="G214">
            <v>0</v>
          </cell>
          <cell r="H214">
            <v>0</v>
          </cell>
        </row>
        <row r="215">
          <cell r="C215" t="str">
            <v>溝形鋼</v>
          </cell>
          <cell r="D215" t="str">
            <v>SSC400
Cｰ100×50×20×2.3</v>
          </cell>
          <cell r="E215">
            <v>0.02</v>
          </cell>
          <cell r="F215" t="str">
            <v>ｔ</v>
          </cell>
          <cell r="G215">
            <v>0</v>
          </cell>
          <cell r="H215">
            <v>0</v>
          </cell>
        </row>
        <row r="216">
          <cell r="C216" t="str">
            <v>特殊高力ボルト</v>
          </cell>
          <cell r="D216" t="str">
            <v>一 式</v>
          </cell>
          <cell r="E216" t="str">
            <v>一 式</v>
          </cell>
          <cell r="F216">
            <v>0</v>
          </cell>
          <cell r="G216">
            <v>0</v>
          </cell>
          <cell r="H216">
            <v>0</v>
          </cell>
        </row>
        <row r="217">
          <cell r="C217" t="str">
            <v>樹脂アンカー</v>
          </cell>
          <cell r="D217" t="str">
            <v>一 式</v>
          </cell>
          <cell r="E217" t="str">
            <v>一 式</v>
          </cell>
          <cell r="F217">
            <v>0</v>
          </cell>
          <cell r="G217">
            <v>0</v>
          </cell>
          <cell r="H217">
            <v>0</v>
          </cell>
        </row>
        <row r="218">
          <cell r="C218" t="str">
            <v>工場加工組立</v>
          </cell>
          <cell r="D218" t="str">
            <v>工場溶接共</v>
          </cell>
          <cell r="E218">
            <v>0.19</v>
          </cell>
          <cell r="F218" t="str">
            <v>ｔ</v>
          </cell>
          <cell r="G218">
            <v>0</v>
          </cell>
          <cell r="H218">
            <v>0</v>
          </cell>
        </row>
        <row r="219">
          <cell r="C219" t="str">
            <v>亜鉛メッキ</v>
          </cell>
          <cell r="D219">
            <v>0.19</v>
          </cell>
          <cell r="E219">
            <v>0.19</v>
          </cell>
          <cell r="F219" t="str">
            <v>ｔ</v>
          </cell>
          <cell r="G219">
            <v>0</v>
          </cell>
          <cell r="H219">
            <v>0</v>
          </cell>
        </row>
        <row r="220">
          <cell r="C220" t="str">
            <v>アンカーボルト埋込み</v>
          </cell>
          <cell r="D220" t="str">
            <v>ｱﾝｶｰﾎﾞﾙﾄ埋込み，柱底ならし共</v>
          </cell>
          <cell r="E220" t="str">
            <v>一 式</v>
          </cell>
          <cell r="F220">
            <v>0</v>
          </cell>
          <cell r="G220">
            <v>0</v>
          </cell>
          <cell r="H220">
            <v>0</v>
          </cell>
        </row>
        <row r="221">
          <cell r="C221" t="str">
            <v>現場本締め</v>
          </cell>
          <cell r="D221" t="str">
            <v>一 式</v>
          </cell>
          <cell r="E221" t="str">
            <v>一 式</v>
          </cell>
          <cell r="F221">
            <v>1120</v>
          </cell>
          <cell r="G221">
            <v>1120</v>
          </cell>
          <cell r="H221">
            <v>1120</v>
          </cell>
        </row>
        <row r="222">
          <cell r="C222" t="str">
            <v>鉄骨運搬</v>
          </cell>
          <cell r="D222" t="str">
            <v>一 式</v>
          </cell>
          <cell r="E222" t="str">
            <v>一 式</v>
          </cell>
          <cell r="F222">
            <v>17600</v>
          </cell>
          <cell r="G222">
            <v>17600</v>
          </cell>
          <cell r="H222">
            <v>17600</v>
          </cell>
        </row>
        <row r="223">
          <cell r="C223" t="str">
            <v>スクラップ控除</v>
          </cell>
          <cell r="D223" t="str">
            <v>一 式</v>
          </cell>
          <cell r="E223" t="str">
            <v>一 式</v>
          </cell>
          <cell r="F223">
            <v>-320</v>
          </cell>
          <cell r="G223">
            <v>-320</v>
          </cell>
          <cell r="H223">
            <v>-320</v>
          </cell>
        </row>
        <row r="224">
          <cell r="C224" t="str">
            <v>小  々　計</v>
          </cell>
          <cell r="D224">
            <v>18400</v>
          </cell>
          <cell r="E224">
            <v>18400</v>
          </cell>
          <cell r="F224">
            <v>18400</v>
          </cell>
          <cell r="G224">
            <v>18400</v>
          </cell>
          <cell r="H224">
            <v>18400</v>
          </cell>
        </row>
        <row r="226">
          <cell r="C226" t="str">
            <v>4.スリーブ工事</v>
          </cell>
        </row>
        <row r="227">
          <cell r="C227" t="str">
            <v>丸鋼管</v>
          </cell>
          <cell r="D227" t="str">
            <v>φ114.3×4.5</v>
          </cell>
          <cell r="E227">
            <v>1.22</v>
          </cell>
          <cell r="F227" t="str">
            <v>ｔ</v>
          </cell>
          <cell r="G227">
            <v>0</v>
          </cell>
          <cell r="H227">
            <v>0</v>
          </cell>
        </row>
        <row r="228">
          <cell r="C228" t="str">
            <v>丸鋼管</v>
          </cell>
          <cell r="D228" t="str">
            <v>φ165.2×5.0</v>
          </cell>
          <cell r="E228">
            <v>0.26</v>
          </cell>
          <cell r="F228" t="str">
            <v>ｔ</v>
          </cell>
          <cell r="G228">
            <v>0</v>
          </cell>
          <cell r="H228">
            <v>0</v>
          </cell>
        </row>
        <row r="229">
          <cell r="C229" t="str">
            <v>工場加工組立</v>
          </cell>
          <cell r="D229" t="str">
            <v>工場溶接共</v>
          </cell>
          <cell r="E229">
            <v>1.41</v>
          </cell>
          <cell r="F229" t="str">
            <v>ｔ</v>
          </cell>
          <cell r="G229">
            <v>0</v>
          </cell>
          <cell r="H229">
            <v>0</v>
          </cell>
        </row>
        <row r="230">
          <cell r="C230" t="str">
            <v>工場さび止め塗装</v>
          </cell>
          <cell r="D230">
            <v>40.5</v>
          </cell>
          <cell r="E230">
            <v>40.5</v>
          </cell>
          <cell r="F230" t="str">
            <v>㎡</v>
          </cell>
          <cell r="G230">
            <v>0</v>
          </cell>
          <cell r="H230">
            <v>0</v>
          </cell>
        </row>
        <row r="231">
          <cell r="C231" t="str">
            <v>鉄骨運搬</v>
          </cell>
          <cell r="D231" t="str">
            <v>一 式</v>
          </cell>
          <cell r="E231" t="str">
            <v>一 式</v>
          </cell>
          <cell r="F231">
            <v>17600</v>
          </cell>
          <cell r="G231">
            <v>17600</v>
          </cell>
          <cell r="H231">
            <v>17600</v>
          </cell>
        </row>
        <row r="232">
          <cell r="C232" t="str">
            <v>スクラップ控除</v>
          </cell>
          <cell r="D232" t="str">
            <v>一 式</v>
          </cell>
          <cell r="E232" t="str">
            <v>一 式</v>
          </cell>
          <cell r="F232">
            <v>-120</v>
          </cell>
          <cell r="G232">
            <v>-120</v>
          </cell>
          <cell r="H232">
            <v>-120</v>
          </cell>
        </row>
        <row r="233">
          <cell r="C233" t="str">
            <v>小  々　計</v>
          </cell>
          <cell r="D233">
            <v>17480</v>
          </cell>
          <cell r="E233">
            <v>17480</v>
          </cell>
          <cell r="F233">
            <v>17480</v>
          </cell>
          <cell r="G233">
            <v>17480</v>
          </cell>
          <cell r="H233">
            <v>17480</v>
          </cell>
        </row>
        <row r="235">
          <cell r="C235" t="str">
            <v>小　計</v>
          </cell>
          <cell r="D235">
            <v>19506210</v>
          </cell>
          <cell r="E235">
            <v>19506210</v>
          </cell>
          <cell r="F235">
            <v>19506210</v>
          </cell>
          <cell r="G235">
            <v>19506210</v>
          </cell>
          <cell r="H235">
            <v>19506210</v>
          </cell>
        </row>
        <row r="237">
          <cell r="B237" t="str">
            <v>（7）防　水</v>
          </cell>
        </row>
        <row r="238">
          <cell r="C238" t="str">
            <v>（外部）</v>
          </cell>
        </row>
        <row r="239">
          <cell r="C239" t="str">
            <v>シート防水</v>
          </cell>
          <cell r="D239" t="str">
            <v>塩化ビニル系シート厚2.0</v>
          </cell>
          <cell r="E239">
            <v>707</v>
          </cell>
          <cell r="F239" t="str">
            <v>㎡</v>
          </cell>
          <cell r="G239">
            <v>0</v>
          </cell>
          <cell r="H239">
            <v>0</v>
          </cell>
        </row>
        <row r="240">
          <cell r="C240" t="str">
            <v>シート防水</v>
          </cell>
          <cell r="D240" t="str">
            <v>塩化ビニル系シート厚2.0
立上り</v>
          </cell>
          <cell r="E240">
            <v>172</v>
          </cell>
          <cell r="F240" t="str">
            <v>㎡</v>
          </cell>
          <cell r="G240">
            <v>0</v>
          </cell>
          <cell r="H240">
            <v>0</v>
          </cell>
        </row>
        <row r="241">
          <cell r="C241" t="str">
            <v>塗膜防水</v>
          </cell>
          <cell r="D241" t="str">
            <v>ウレタン　Ｃ種</v>
          </cell>
          <cell r="E241">
            <v>106</v>
          </cell>
          <cell r="F241" t="str">
            <v>㎡</v>
          </cell>
          <cell r="G241">
            <v>0</v>
          </cell>
          <cell r="H241">
            <v>0</v>
          </cell>
        </row>
        <row r="242">
          <cell r="C242" t="str">
            <v>塗膜防水</v>
          </cell>
          <cell r="D242" t="str">
            <v>ウレタン　Ｃ種
立上り</v>
          </cell>
          <cell r="E242">
            <v>22.5</v>
          </cell>
          <cell r="F242" t="str">
            <v>㎡</v>
          </cell>
          <cell r="G242">
            <v>0</v>
          </cell>
          <cell r="H242">
            <v>0</v>
          </cell>
        </row>
        <row r="243">
          <cell r="C243" t="str">
            <v>シーリング</v>
          </cell>
          <cell r="D243" t="str">
            <v>打継目地
ﾎﾟﾘｻﾙﾌｧｲﾄﾞｼｰﾘﾝｸﾞ 10X10</v>
          </cell>
          <cell r="E243">
            <v>766</v>
          </cell>
          <cell r="F243" t="str">
            <v>ｍ</v>
          </cell>
          <cell r="G243">
            <v>0</v>
          </cell>
          <cell r="H243">
            <v>0</v>
          </cell>
        </row>
        <row r="244">
          <cell r="C244" t="str">
            <v>シーリング</v>
          </cell>
          <cell r="D244" t="str">
            <v>ﾀｲﾙ伸縮目地
ﾎﾟﾘｻﾙﾌｧｲﾄﾞｼｰﾘﾝｸﾞ 25X15</v>
          </cell>
          <cell r="E244">
            <v>665</v>
          </cell>
          <cell r="F244" t="str">
            <v>ｍ</v>
          </cell>
          <cell r="G244">
            <v>0</v>
          </cell>
          <cell r="H244">
            <v>0</v>
          </cell>
        </row>
        <row r="245">
          <cell r="C245" t="str">
            <v>シーリング</v>
          </cell>
          <cell r="D245" t="str">
            <v>ﾀｲﾙ伸縮目地
ﾎﾟﾘｻﾙﾌｧｲﾄﾞｼｰﾘﾝｸﾞ 25X10</v>
          </cell>
          <cell r="E245">
            <v>639</v>
          </cell>
          <cell r="F245" t="str">
            <v>ｍ</v>
          </cell>
          <cell r="G245">
            <v>0</v>
          </cell>
          <cell r="H245">
            <v>0</v>
          </cell>
        </row>
        <row r="246">
          <cell r="C246" t="str">
            <v>シーリング</v>
          </cell>
          <cell r="D246" t="str">
            <v>ﾊﾟﾈﾙ目地
ﾎﾟﾘｻﾙﾌｧｲﾄﾞｼｰﾘﾝｸﾞ 15X10</v>
          </cell>
          <cell r="E246">
            <v>308</v>
          </cell>
          <cell r="F246" t="str">
            <v>ｍ</v>
          </cell>
          <cell r="G246">
            <v>0</v>
          </cell>
          <cell r="H246">
            <v>0</v>
          </cell>
        </row>
        <row r="247">
          <cell r="C247" t="str">
            <v>シーリング</v>
          </cell>
          <cell r="D247" t="str">
            <v>耐震ｽﾘｯﾄ
ﾎﾟﾘｻﾙﾌｧｲﾄﾞｼｰﾘﾝｸﾞ 20X10</v>
          </cell>
          <cell r="E247">
            <v>254</v>
          </cell>
          <cell r="F247" t="str">
            <v>ｍ</v>
          </cell>
          <cell r="G247">
            <v>0</v>
          </cell>
          <cell r="H247">
            <v>0</v>
          </cell>
        </row>
        <row r="248">
          <cell r="C248" t="str">
            <v>シーリング</v>
          </cell>
          <cell r="D248" t="str">
            <v>耐震ｽﾘｯﾄ
ﾎﾟﾘｻﾙﾌｧｲﾄﾞｼｰﾘﾝｸﾞ 25X10</v>
          </cell>
          <cell r="E248">
            <v>165</v>
          </cell>
          <cell r="F248" t="str">
            <v>ｍ</v>
          </cell>
          <cell r="G248">
            <v>0</v>
          </cell>
          <cell r="H248">
            <v>0</v>
          </cell>
        </row>
        <row r="249">
          <cell r="C249" t="str">
            <v>シーリング</v>
          </cell>
          <cell r="D249" t="str">
            <v>金属取合
ﾎﾟﾘｻﾙﾌｧｲﾄﾞｼｰﾘﾝｸﾞ 15X10</v>
          </cell>
          <cell r="E249">
            <v>230</v>
          </cell>
          <cell r="F249" t="str">
            <v>ｍ</v>
          </cell>
          <cell r="G249">
            <v>0</v>
          </cell>
          <cell r="H249">
            <v>0</v>
          </cell>
        </row>
        <row r="250">
          <cell r="C250" t="str">
            <v>シーリング</v>
          </cell>
          <cell r="D250" t="str">
            <v>建具周囲・水切り
変成ｼﾘｺﾝ(2成分)  15X10</v>
          </cell>
          <cell r="E250">
            <v>1702</v>
          </cell>
          <cell r="F250" t="str">
            <v>ｍ</v>
          </cell>
          <cell r="G250">
            <v>0</v>
          </cell>
          <cell r="H250">
            <v>0</v>
          </cell>
        </row>
        <row r="251">
          <cell r="C251" t="str">
            <v>（外　部）小　計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3">
          <cell r="C253" t="str">
            <v>（内　部）</v>
          </cell>
        </row>
        <row r="254">
          <cell r="C254" t="str">
            <v>配線ﾋﾟｯﾄ  塗膜防水</v>
          </cell>
          <cell r="D254" t="str">
            <v>W=200  一般部</v>
          </cell>
          <cell r="E254">
            <v>23.9</v>
          </cell>
          <cell r="F254" t="str">
            <v>㎡</v>
          </cell>
          <cell r="G254">
            <v>0</v>
          </cell>
          <cell r="H254">
            <v>0</v>
          </cell>
        </row>
        <row r="255">
          <cell r="C255" t="str">
            <v>配線ﾋﾟｯﾄ  塗膜防水</v>
          </cell>
          <cell r="D255" t="str">
            <v>立上ﾘ部</v>
          </cell>
          <cell r="E255">
            <v>24.1</v>
          </cell>
          <cell r="F255" t="str">
            <v>㎡</v>
          </cell>
          <cell r="G255">
            <v>0</v>
          </cell>
          <cell r="H255">
            <v>0</v>
          </cell>
        </row>
        <row r="256">
          <cell r="C256" t="str">
            <v>ｼｰﾘﾝｸﾞ</v>
          </cell>
          <cell r="D256" t="str">
            <v>ｼﾘｺﾝ系(2成分)   5X5</v>
          </cell>
          <cell r="E256">
            <v>143</v>
          </cell>
          <cell r="F256" t="str">
            <v>ｍ</v>
          </cell>
          <cell r="G256">
            <v>0</v>
          </cell>
          <cell r="H256">
            <v>0</v>
          </cell>
        </row>
        <row r="257">
          <cell r="C257" t="str">
            <v>ｼｰﾘﾝｸﾞ</v>
          </cell>
          <cell r="D257" t="str">
            <v>ｼﾘｺﾝ系(2成分)   10X10</v>
          </cell>
          <cell r="E257">
            <v>44.3</v>
          </cell>
          <cell r="F257" t="str">
            <v>ｍ</v>
          </cell>
          <cell r="G257">
            <v>0</v>
          </cell>
          <cell r="H257">
            <v>0</v>
          </cell>
        </row>
        <row r="258">
          <cell r="C258" t="str">
            <v>ｼｰﾘﾝｸﾞ</v>
          </cell>
          <cell r="D258" t="str">
            <v>ｼﾘｺﾝ系(2成分)   6X6</v>
          </cell>
          <cell r="E258">
            <v>5</v>
          </cell>
          <cell r="F258" t="str">
            <v>ｍ</v>
          </cell>
          <cell r="G258">
            <v>0</v>
          </cell>
          <cell r="H258">
            <v>0</v>
          </cell>
        </row>
        <row r="259">
          <cell r="C259" t="str">
            <v>止水板</v>
          </cell>
          <cell r="D259" t="str">
            <v>合成ｺﾞﾑ製 厚9 W=200
 (ｾﾝﾀｰﾊﾞﾌﾞﾙ型)</v>
          </cell>
          <cell r="E259">
            <v>28.9</v>
          </cell>
          <cell r="F259" t="str">
            <v>ｍ</v>
          </cell>
          <cell r="G259">
            <v>0</v>
          </cell>
          <cell r="H259">
            <v>0</v>
          </cell>
        </row>
        <row r="260">
          <cell r="C260" t="str">
            <v>（内　部）小　計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C261" t="str">
            <v>　</v>
          </cell>
          <cell r="D261" t="str">
            <v>　</v>
          </cell>
          <cell r="E261" t="str">
            <v>　</v>
          </cell>
          <cell r="F261" t="str">
            <v>　</v>
          </cell>
        </row>
        <row r="262">
          <cell r="C262" t="str">
            <v>小　計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4">
          <cell r="B264" t="str">
            <v>（8）石</v>
          </cell>
          <cell r="C264" t="str">
            <v>　</v>
          </cell>
          <cell r="D264" t="str">
            <v>　</v>
          </cell>
        </row>
        <row r="265">
          <cell r="C265" t="str">
            <v>汚垂石  御影石</v>
          </cell>
          <cell r="D265" t="str">
            <v>600X600X厚13  W=600</v>
          </cell>
          <cell r="E265">
            <v>13.4</v>
          </cell>
          <cell r="F265" t="str">
            <v>㎡</v>
          </cell>
          <cell r="G265">
            <v>0</v>
          </cell>
          <cell r="H265">
            <v>0</v>
          </cell>
        </row>
        <row r="266">
          <cell r="C266" t="str">
            <v>ﾗｲﾆﾝｸﾞ甲板  人工大理石</v>
          </cell>
          <cell r="D266" t="str">
            <v>厚25  W=150</v>
          </cell>
          <cell r="E266">
            <v>34</v>
          </cell>
          <cell r="F266" t="str">
            <v>ｍ</v>
          </cell>
          <cell r="G266">
            <v>0</v>
          </cell>
          <cell r="H266">
            <v>0</v>
          </cell>
        </row>
        <row r="267">
          <cell r="C267" t="str">
            <v>ﾗｲﾆﾝｸﾞ甲板  人工大理石</v>
          </cell>
          <cell r="D267" t="str">
            <v>厚25  W=200</v>
          </cell>
          <cell r="E267">
            <v>3.1</v>
          </cell>
          <cell r="F267" t="str">
            <v>ｍ</v>
          </cell>
          <cell r="G267">
            <v>0</v>
          </cell>
          <cell r="H267">
            <v>0</v>
          </cell>
        </row>
        <row r="268">
          <cell r="C268" t="str">
            <v>小　計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70">
          <cell r="B270" t="str">
            <v>（9）タイル</v>
          </cell>
        </row>
        <row r="271">
          <cell r="C271" t="str">
            <v>（外部）</v>
          </cell>
        </row>
        <row r="272">
          <cell r="C272" t="str">
            <v>床置敷きタイル</v>
          </cell>
          <cell r="D272" t="str">
            <v>100角 (300角 ﾕﾆｯﾄ)</v>
          </cell>
          <cell r="E272">
            <v>79.900000000000006</v>
          </cell>
          <cell r="F272" t="str">
            <v>㎡</v>
          </cell>
          <cell r="G272">
            <v>0</v>
          </cell>
          <cell r="H272">
            <v>0</v>
          </cell>
        </row>
        <row r="273">
          <cell r="C273" t="str">
            <v>床磁器質タイル張り</v>
          </cell>
          <cell r="D273" t="str">
            <v>300角</v>
          </cell>
          <cell r="E273">
            <v>47.4</v>
          </cell>
          <cell r="F273" t="str">
            <v>㎡</v>
          </cell>
          <cell r="G273">
            <v>0</v>
          </cell>
          <cell r="H273">
            <v>0</v>
          </cell>
        </row>
        <row r="274">
          <cell r="C274" t="str">
            <v>立下り磁器質タイル張り</v>
          </cell>
          <cell r="D274" t="str">
            <v>300角</v>
          </cell>
          <cell r="E274">
            <v>3</v>
          </cell>
          <cell r="F274" t="str">
            <v>㎡</v>
          </cell>
          <cell r="G274">
            <v>0</v>
          </cell>
          <cell r="H274">
            <v>0</v>
          </cell>
        </row>
        <row r="275">
          <cell r="C275" t="str">
            <v>外壁タイル張り</v>
          </cell>
          <cell r="D275" t="str">
            <v>磁器質　45角　施釉
ﾏｽｸ工法　</v>
          </cell>
          <cell r="E275">
            <v>2290</v>
          </cell>
          <cell r="F275" t="str">
            <v>㎡</v>
          </cell>
          <cell r="G275">
            <v>0</v>
          </cell>
          <cell r="H275">
            <v>0</v>
          </cell>
        </row>
        <row r="276">
          <cell r="C276" t="str">
            <v>外壁役物タイル張り</v>
          </cell>
          <cell r="D276">
            <v>1107</v>
          </cell>
          <cell r="E276">
            <v>1107</v>
          </cell>
          <cell r="F276" t="str">
            <v>ｍ</v>
          </cell>
          <cell r="G276">
            <v>0</v>
          </cell>
          <cell r="H276">
            <v>0</v>
          </cell>
        </row>
        <row r="277">
          <cell r="C277" t="str">
            <v>（外　部）小　計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9">
          <cell r="C279" t="str">
            <v>（内　部）</v>
          </cell>
        </row>
        <row r="280">
          <cell r="C280" t="str">
            <v>床磁器質タイル張り</v>
          </cell>
          <cell r="D280" t="str">
            <v>300角</v>
          </cell>
          <cell r="E280">
            <v>84</v>
          </cell>
          <cell r="F280" t="str">
            <v>㎡</v>
          </cell>
          <cell r="G280">
            <v>0</v>
          </cell>
          <cell r="H280">
            <v>0</v>
          </cell>
        </row>
        <row r="281">
          <cell r="C281" t="str">
            <v>壁内装ﾀｲﾙ</v>
          </cell>
          <cell r="D281" t="str">
            <v>50角</v>
          </cell>
          <cell r="E281">
            <v>98.4</v>
          </cell>
          <cell r="F281" t="str">
            <v>㎡</v>
          </cell>
          <cell r="G281">
            <v>0</v>
          </cell>
          <cell r="H281">
            <v>0</v>
          </cell>
        </row>
        <row r="282">
          <cell r="C282" t="str">
            <v>壁内装ﾀｲﾙ</v>
          </cell>
          <cell r="D282" t="str">
            <v>200X100</v>
          </cell>
          <cell r="E282">
            <v>448</v>
          </cell>
          <cell r="F282" t="str">
            <v>㎡</v>
          </cell>
          <cell r="G282">
            <v>0</v>
          </cell>
          <cell r="H282">
            <v>0</v>
          </cell>
        </row>
        <row r="283">
          <cell r="C283" t="str">
            <v>壁内装ﾀｲﾙ</v>
          </cell>
          <cell r="D283" t="str">
            <v>200X100
ﾎﾞｰﾄﾞ面接着貼</v>
          </cell>
          <cell r="E283">
            <v>238</v>
          </cell>
          <cell r="F283" t="str">
            <v>㎡</v>
          </cell>
          <cell r="G283">
            <v>0</v>
          </cell>
          <cell r="H283">
            <v>0</v>
          </cell>
        </row>
        <row r="284">
          <cell r="C284" t="str">
            <v>壁ﾃﾞｻﾞｲﾝﾀｲﾙ</v>
          </cell>
          <cell r="D284">
            <v>26.8</v>
          </cell>
          <cell r="E284">
            <v>26.8</v>
          </cell>
          <cell r="F284" t="str">
            <v>㎡</v>
          </cell>
          <cell r="G284">
            <v>0</v>
          </cell>
          <cell r="H284">
            <v>0</v>
          </cell>
        </row>
        <row r="285">
          <cell r="C285" t="str">
            <v>（内　部）小　計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7">
          <cell r="C287" t="str">
            <v>小　計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9">
          <cell r="B289" t="str">
            <v>（10）木</v>
          </cell>
        </row>
        <row r="290">
          <cell r="C290" t="str">
            <v>造作材</v>
          </cell>
          <cell r="D290" t="str">
            <v>米栂  上小節  平割</v>
          </cell>
          <cell r="E290">
            <v>1.0660000000000001</v>
          </cell>
          <cell r="F290" t="str">
            <v>ｍ3</v>
          </cell>
          <cell r="G290">
            <v>0</v>
          </cell>
          <cell r="H290">
            <v>0</v>
          </cell>
        </row>
        <row r="291">
          <cell r="C291" t="str">
            <v>流し台側面塞ぎ</v>
          </cell>
          <cell r="D291" t="str">
            <v>W=100　H=850
ﾎﾟﾘｴｽﾃﾙ化粧合板　厚5</v>
          </cell>
          <cell r="E291">
            <v>42</v>
          </cell>
          <cell r="F291" t="str">
            <v>箇所</v>
          </cell>
          <cell r="G291">
            <v>0</v>
          </cell>
          <cell r="H291">
            <v>0</v>
          </cell>
        </row>
        <row r="292">
          <cell r="C292" t="str">
            <v>施工費</v>
          </cell>
          <cell r="D292" t="str">
            <v>一　式</v>
          </cell>
          <cell r="E292" t="str">
            <v>一　式</v>
          </cell>
          <cell r="F292">
            <v>0</v>
          </cell>
          <cell r="G292">
            <v>0</v>
          </cell>
          <cell r="H292">
            <v>0</v>
          </cell>
        </row>
        <row r="293">
          <cell r="C293" t="str">
            <v>小　計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5">
          <cell r="B295" t="str">
            <v>（11）屋根及びとい</v>
          </cell>
        </row>
        <row r="296">
          <cell r="C296" t="str">
            <v>ルーフドレン</v>
          </cell>
          <cell r="D296" t="str">
            <v>鋳鉄製、縦引、φ100
ｼｰﾄ防水用</v>
          </cell>
          <cell r="E296">
            <v>8</v>
          </cell>
          <cell r="F296" t="str">
            <v>箇所</v>
          </cell>
          <cell r="G296">
            <v>0</v>
          </cell>
          <cell r="H296">
            <v>0</v>
          </cell>
        </row>
        <row r="297">
          <cell r="C297" t="str">
            <v>ルーフドレン</v>
          </cell>
          <cell r="D297" t="str">
            <v>鋳鉄製、横引、φ75
ｼｰﾄ防水用</v>
          </cell>
          <cell r="E297">
            <v>1</v>
          </cell>
          <cell r="F297" t="str">
            <v>箇所</v>
          </cell>
          <cell r="G297">
            <v>0</v>
          </cell>
          <cell r="H297">
            <v>0</v>
          </cell>
        </row>
        <row r="298">
          <cell r="C298" t="str">
            <v>ルーフドレン</v>
          </cell>
          <cell r="D298" t="str">
            <v>鋳鉄製、縦引、φ75
ｼｰﾄ防水用</v>
          </cell>
          <cell r="E298">
            <v>1</v>
          </cell>
          <cell r="F298" t="str">
            <v>箇所</v>
          </cell>
          <cell r="G298">
            <v>0</v>
          </cell>
          <cell r="H298">
            <v>0</v>
          </cell>
        </row>
        <row r="299">
          <cell r="C299" t="str">
            <v>中継ドレン</v>
          </cell>
          <cell r="D299" t="str">
            <v>鋳鉄製、縦引、φ75
ｼｰﾄ防水用</v>
          </cell>
          <cell r="E299">
            <v>4</v>
          </cell>
          <cell r="F299" t="str">
            <v>箇所</v>
          </cell>
          <cell r="G299">
            <v>0</v>
          </cell>
          <cell r="H299">
            <v>0</v>
          </cell>
        </row>
        <row r="300">
          <cell r="C300" t="str">
            <v>立てどい</v>
          </cell>
          <cell r="D300" t="str">
            <v>配管用炭素鋼鋼管
SGP－100</v>
          </cell>
          <cell r="E300">
            <v>138</v>
          </cell>
          <cell r="F300" t="str">
            <v>ｍ</v>
          </cell>
          <cell r="G300">
            <v>0</v>
          </cell>
          <cell r="H300">
            <v>0</v>
          </cell>
        </row>
        <row r="301">
          <cell r="C301" t="str">
            <v>立てどい</v>
          </cell>
          <cell r="D301" t="str">
            <v>配管用炭素鋼鋼管
SGP－75</v>
          </cell>
          <cell r="E301">
            <v>23.7</v>
          </cell>
          <cell r="F301" t="str">
            <v>ｍ</v>
          </cell>
          <cell r="G301">
            <v>0</v>
          </cell>
          <cell r="H301">
            <v>0</v>
          </cell>
        </row>
        <row r="302">
          <cell r="C302" t="str">
            <v>地中埋設管</v>
          </cell>
          <cell r="D302" t="str">
            <v>配管用炭素鋼鋼管
SGP－100</v>
          </cell>
          <cell r="E302">
            <v>46.3</v>
          </cell>
          <cell r="F302" t="str">
            <v>ｍ</v>
          </cell>
          <cell r="G302">
            <v>0</v>
          </cell>
          <cell r="H302">
            <v>0</v>
          </cell>
        </row>
        <row r="303">
          <cell r="C303" t="str">
            <v>といの防露被覆</v>
          </cell>
          <cell r="D303" t="str">
            <v>100φ</v>
          </cell>
          <cell r="E303" t="str">
            <v>一　式</v>
          </cell>
          <cell r="F303">
            <v>309100</v>
          </cell>
          <cell r="G303">
            <v>309100</v>
          </cell>
          <cell r="H303">
            <v>309100</v>
          </cell>
        </row>
        <row r="304">
          <cell r="C304" t="str">
            <v>折板 -500</v>
          </cell>
          <cell r="D304" t="str">
            <v>厚0.6</v>
          </cell>
          <cell r="E304">
            <v>6.2</v>
          </cell>
          <cell r="F304" t="str">
            <v>㎡</v>
          </cell>
          <cell r="G304">
            <v>0</v>
          </cell>
          <cell r="H304">
            <v>0</v>
          </cell>
        </row>
        <row r="305">
          <cell r="C305" t="str">
            <v>ﾀｲﾄﾌﾚｰﾑ</v>
          </cell>
          <cell r="D305">
            <v>6.2</v>
          </cell>
          <cell r="E305">
            <v>6.2</v>
          </cell>
          <cell r="F305" t="str">
            <v>ｍ</v>
          </cell>
          <cell r="G305">
            <v>0</v>
          </cell>
          <cell r="H305">
            <v>0</v>
          </cell>
        </row>
        <row r="306">
          <cell r="C306" t="str">
            <v>壁取合水切 （水上）</v>
          </cell>
          <cell r="D306" t="str">
            <v>水上,ｹﾗﾊﾞ,軒先</v>
          </cell>
          <cell r="E306" t="str">
            <v>一　式</v>
          </cell>
          <cell r="F306" t="str">
            <v>ｍ</v>
          </cell>
          <cell r="G306">
            <v>18200</v>
          </cell>
          <cell r="H306">
            <v>18200</v>
          </cell>
        </row>
        <row r="307">
          <cell r="C307" t="str">
            <v>小　計</v>
          </cell>
          <cell r="D307">
            <v>327300</v>
          </cell>
          <cell r="E307">
            <v>327300</v>
          </cell>
          <cell r="F307">
            <v>327300</v>
          </cell>
          <cell r="G307">
            <v>327300</v>
          </cell>
          <cell r="H307">
            <v>327300</v>
          </cell>
        </row>
        <row r="309">
          <cell r="B309" t="str">
            <v>（12）金　属</v>
          </cell>
        </row>
        <row r="310">
          <cell r="C310" t="str">
            <v>（外　部）</v>
          </cell>
        </row>
        <row r="311">
          <cell r="C311" t="str">
            <v>ｱﾙﾐﾆｳﾑ笠木</v>
          </cell>
          <cell r="D311" t="str">
            <v>W=230
厚2.0 加工  (ｽﾃﾝｶﾗｰ)</v>
          </cell>
          <cell r="E311">
            <v>27.2</v>
          </cell>
          <cell r="F311" t="str">
            <v>ｍ</v>
          </cell>
          <cell r="G311">
            <v>0</v>
          </cell>
          <cell r="H311">
            <v>0</v>
          </cell>
        </row>
        <row r="312">
          <cell r="C312" t="str">
            <v>ｱﾙﾐﾆｳﾑ笠木</v>
          </cell>
          <cell r="D312" t="str">
            <v>W=330
厚2.0 加工  (ｽﾃﾝｶﾗｰ)</v>
          </cell>
          <cell r="E312">
            <v>91.9</v>
          </cell>
          <cell r="F312" t="str">
            <v>ｍ</v>
          </cell>
          <cell r="G312">
            <v>0</v>
          </cell>
          <cell r="H312">
            <v>0</v>
          </cell>
        </row>
        <row r="313">
          <cell r="C313" t="str">
            <v>ｱﾙﾐﾆｳﾑ笠木</v>
          </cell>
          <cell r="D313" t="str">
            <v>W=445
厚2.0 加工  (ｽﾃﾝｶﾗｰ)</v>
          </cell>
          <cell r="E313">
            <v>14.5</v>
          </cell>
          <cell r="F313" t="str">
            <v>ｍ</v>
          </cell>
          <cell r="G313">
            <v>0</v>
          </cell>
          <cell r="H313">
            <v>0</v>
          </cell>
        </row>
        <row r="314">
          <cell r="C314" t="str">
            <v>ｱﾙﾐﾆｳﾑ水切</v>
          </cell>
          <cell r="D314" t="str">
            <v>W=200
厚2.0 加工  (ｽﾃﾝｶﾗｰ)</v>
          </cell>
          <cell r="E314">
            <v>102</v>
          </cell>
          <cell r="F314" t="str">
            <v>ｍ</v>
          </cell>
          <cell r="G314">
            <v>0</v>
          </cell>
          <cell r="H314">
            <v>0</v>
          </cell>
        </row>
        <row r="315">
          <cell r="C315" t="str">
            <v>天端部分
防水端部押さえ金物</v>
          </cell>
          <cell r="D315" t="str">
            <v>ｱﾙﾐﾆｳﾑ製</v>
          </cell>
          <cell r="E315">
            <v>26.1</v>
          </cell>
          <cell r="F315" t="str">
            <v>ｍ</v>
          </cell>
          <cell r="G315">
            <v>0</v>
          </cell>
          <cell r="H315">
            <v>0</v>
          </cell>
        </row>
        <row r="316">
          <cell r="C316" t="str">
            <v>防水端部押さえ金物</v>
          </cell>
          <cell r="D316" t="str">
            <v>ｱﾙﾐﾆｳﾑ製</v>
          </cell>
          <cell r="E316">
            <v>356</v>
          </cell>
          <cell r="F316" t="str">
            <v>ｍ</v>
          </cell>
          <cell r="G316">
            <v>0</v>
          </cell>
          <cell r="H316">
            <v>0</v>
          </cell>
        </row>
        <row r="317">
          <cell r="C317" t="str">
            <v>防水端部押さえ金物</v>
          </cell>
          <cell r="D317" t="str">
            <v>ｱﾙﾐﾆｳﾑ製
W50XH125  糸200</v>
          </cell>
          <cell r="E317">
            <v>56.8</v>
          </cell>
          <cell r="F317" t="str">
            <v>ｍ</v>
          </cell>
          <cell r="G317">
            <v>0</v>
          </cell>
          <cell r="H317">
            <v>0</v>
          </cell>
        </row>
        <row r="318">
          <cell r="C318" t="str">
            <v>防水端部押さえ金物</v>
          </cell>
          <cell r="D318" t="str">
            <v>ｱﾙﾐﾆｳﾑ製
L-30X30X3共</v>
          </cell>
          <cell r="E318">
            <v>9.3000000000000007</v>
          </cell>
          <cell r="F318" t="str">
            <v>ｍ</v>
          </cell>
          <cell r="G318">
            <v>0</v>
          </cell>
          <cell r="H318">
            <v>0</v>
          </cell>
        </row>
        <row r="319">
          <cell r="C319" t="str">
            <v>ｸﾞﾘｰﾝﾃﾗｽ軒先部
防水端部押さえ金物</v>
          </cell>
          <cell r="D319" t="str">
            <v>ｱﾙﾐﾆｳﾑ製</v>
          </cell>
          <cell r="E319">
            <v>45.8</v>
          </cell>
          <cell r="F319" t="str">
            <v>ｍ</v>
          </cell>
          <cell r="G319">
            <v>0</v>
          </cell>
          <cell r="H319">
            <v>0</v>
          </cell>
        </row>
        <row r="320">
          <cell r="C320" t="str">
            <v>基礎  ﾜｰﾔｰﾒｯｼｭ</v>
          </cell>
          <cell r="D320" t="str">
            <v>6φ-150X150</v>
          </cell>
          <cell r="E320">
            <v>5</v>
          </cell>
          <cell r="F320" t="str">
            <v>㎡</v>
          </cell>
          <cell r="G320">
            <v>0</v>
          </cell>
          <cell r="H320">
            <v>0</v>
          </cell>
        </row>
        <row r="321">
          <cell r="C321" t="str">
            <v>床･踏面  ﾜｰﾔｰﾒｯｼｭ</v>
          </cell>
          <cell r="D321" t="str">
            <v>3.2φ-50X50</v>
          </cell>
          <cell r="E321">
            <v>147</v>
          </cell>
          <cell r="F321" t="str">
            <v>㎡</v>
          </cell>
          <cell r="G321">
            <v>0</v>
          </cell>
          <cell r="H321">
            <v>0</v>
          </cell>
        </row>
        <row r="322">
          <cell r="C322" t="str">
            <v>床見切</v>
          </cell>
          <cell r="D322" t="str">
            <v>SUS 304  L-50X50X4</v>
          </cell>
          <cell r="E322">
            <v>13.3</v>
          </cell>
          <cell r="F322" t="str">
            <v>ｍ</v>
          </cell>
          <cell r="G322">
            <v>0</v>
          </cell>
          <cell r="H322">
            <v>0</v>
          </cell>
        </row>
        <row r="323">
          <cell r="C323" t="str">
            <v>階段すべり止め</v>
          </cell>
          <cell r="D323" t="str">
            <v>ｽﾃﾝﾚｽ製 W=30</v>
          </cell>
          <cell r="E323">
            <v>4.2</v>
          </cell>
          <cell r="F323" t="str">
            <v>ｍ</v>
          </cell>
          <cell r="G323">
            <v>0</v>
          </cell>
          <cell r="H323">
            <v>0</v>
          </cell>
        </row>
        <row r="324">
          <cell r="C324" t="str">
            <v>階段すべり止め</v>
          </cell>
          <cell r="D324" t="str">
            <v>ｽﾃﾝﾚｽ製 W=35 ｺﾞﾑ入り</v>
          </cell>
          <cell r="E324">
            <v>215</v>
          </cell>
          <cell r="F324" t="str">
            <v>ｍ</v>
          </cell>
          <cell r="G324">
            <v>0</v>
          </cell>
          <cell r="H324">
            <v>0</v>
          </cell>
        </row>
        <row r="325">
          <cell r="C325" t="str">
            <v>軽量鉄骨天井下地</v>
          </cell>
          <cell r="D325" t="str">
            <v>25形　＠300</v>
          </cell>
          <cell r="E325">
            <v>27.3</v>
          </cell>
          <cell r="F325" t="str">
            <v>㎡</v>
          </cell>
          <cell r="G325">
            <v>0</v>
          </cell>
          <cell r="H325">
            <v>0</v>
          </cell>
        </row>
        <row r="326">
          <cell r="C326" t="str">
            <v>軒天
アルミスパンドレル</v>
          </cell>
          <cell r="D326" t="str">
            <v>厚2.0  (ｽﾃﾝｶﾗｰ)</v>
          </cell>
          <cell r="E326">
            <v>27.3</v>
          </cell>
          <cell r="F326" t="str">
            <v>㎡</v>
          </cell>
          <cell r="G326">
            <v>0</v>
          </cell>
          <cell r="H326">
            <v>0</v>
          </cell>
        </row>
        <row r="327">
          <cell r="C327" t="str">
            <v>同上廻り縁</v>
          </cell>
          <cell r="D327">
            <v>30.9</v>
          </cell>
          <cell r="E327">
            <v>30.9</v>
          </cell>
          <cell r="F327" t="str">
            <v>ｍ</v>
          </cell>
          <cell r="G327">
            <v>0</v>
          </cell>
          <cell r="H327">
            <v>0</v>
          </cell>
        </row>
        <row r="328">
          <cell r="C328" t="str">
            <v>軒天
エキスパンドメタル</v>
          </cell>
          <cell r="D328">
            <v>66.599999999999994</v>
          </cell>
          <cell r="E328">
            <v>66.599999999999994</v>
          </cell>
          <cell r="F328" t="str">
            <v>㎡</v>
          </cell>
          <cell r="G328">
            <v>0</v>
          </cell>
          <cell r="H328">
            <v>0</v>
          </cell>
        </row>
        <row r="329">
          <cell r="C329" t="str">
            <v>同上用  取付金物</v>
          </cell>
          <cell r="D329" t="str">
            <v>L-30X30X3
溶融亜鉛ﾒｯｷ</v>
          </cell>
          <cell r="E329">
            <v>155</v>
          </cell>
          <cell r="F329" t="str">
            <v>ｍ</v>
          </cell>
          <cell r="G329">
            <v>0</v>
          </cell>
          <cell r="H329">
            <v>0</v>
          </cell>
        </row>
        <row r="330">
          <cell r="C330" t="str">
            <v>鼻隠し
エキスパンドメタル</v>
          </cell>
          <cell r="D330">
            <v>7.3</v>
          </cell>
          <cell r="E330">
            <v>7.3</v>
          </cell>
          <cell r="F330" t="str">
            <v>㎡</v>
          </cell>
          <cell r="G330">
            <v>0</v>
          </cell>
          <cell r="H330">
            <v>0</v>
          </cell>
        </row>
        <row r="331">
          <cell r="C331" t="str">
            <v>同上用  取付金物</v>
          </cell>
          <cell r="D331" t="str">
            <v>L-30X30X3
溶融亜鉛ﾒｯｷ</v>
          </cell>
          <cell r="E331">
            <v>138</v>
          </cell>
          <cell r="F331" t="str">
            <v>ｍ</v>
          </cell>
          <cell r="G331">
            <v>0</v>
          </cell>
          <cell r="H331">
            <v>0</v>
          </cell>
        </row>
        <row r="332">
          <cell r="C332" t="str">
            <v>ｸﾞﾘｰﾝﾃﾗｽ鼻隠し</v>
          </cell>
          <cell r="D332" t="str">
            <v xml:space="preserve">C-400X75X4.5
取付金物L-50X50X6 </v>
          </cell>
          <cell r="E332">
            <v>45.8</v>
          </cell>
          <cell r="F332" t="str">
            <v>ｍ</v>
          </cell>
          <cell r="G332">
            <v>0</v>
          </cell>
          <cell r="H332">
            <v>0</v>
          </cell>
        </row>
        <row r="333">
          <cell r="C333" t="str">
            <v>タラップ</v>
          </cell>
          <cell r="D333" t="str">
            <v>ｽﾃﾝﾚｽ既製品
W400 H4500</v>
          </cell>
          <cell r="E333">
            <v>1</v>
          </cell>
          <cell r="F333" t="str">
            <v>箇所</v>
          </cell>
          <cell r="G333">
            <v>0</v>
          </cell>
          <cell r="H333">
            <v>0</v>
          </cell>
        </row>
        <row r="334">
          <cell r="C334" t="str">
            <v>外壁アルミニウムパネル</v>
          </cell>
          <cell r="D334" t="str">
            <v xml:space="preserve">厚2.0  (ｽﾃﾝｶﾗｰ) 
取付金物L-30X30X3 </v>
          </cell>
          <cell r="E334">
            <v>195</v>
          </cell>
          <cell r="F334" t="str">
            <v>㎡</v>
          </cell>
          <cell r="G334">
            <v>0</v>
          </cell>
          <cell r="H334">
            <v>0</v>
          </cell>
        </row>
        <row r="335">
          <cell r="C335" t="str">
            <v>外壁アルミニウムパネル</v>
          </cell>
          <cell r="D335" t="str">
            <v>厚2.0  (ｽﾃﾝｶﾗｰ) 
取付金物C-100X100X20X2.3</v>
          </cell>
          <cell r="E335">
            <v>30.8</v>
          </cell>
          <cell r="F335" t="str">
            <v>㎡</v>
          </cell>
          <cell r="G335">
            <v>0</v>
          </cell>
          <cell r="H335">
            <v>0</v>
          </cell>
        </row>
        <row r="336">
          <cell r="C336" t="str">
            <v>1F 玄関ﾎﾟｰﾁ庇鼻隠し</v>
          </cell>
          <cell r="D336" t="str">
            <v>ｱﾙﾐﾆｳﾑﾊﾟﾈﾙ厚2.0 (ｽﾃﾝｶﾗｰ) H=480  糸600</v>
          </cell>
          <cell r="E336">
            <v>9.3000000000000007</v>
          </cell>
          <cell r="F336" t="str">
            <v>ｍ</v>
          </cell>
          <cell r="G336">
            <v>0</v>
          </cell>
          <cell r="H336">
            <v>0</v>
          </cell>
        </row>
        <row r="337">
          <cell r="C337" t="str">
            <v>1F 玄関ﾎﾟｰﾁ庇外壁パネル</v>
          </cell>
          <cell r="D337" t="str">
            <v>ｱﾙﾐﾆｳﾑﾊﾟﾈﾙ厚2.0 (ｽﾃﾝｶﾗｰ) H=480</v>
          </cell>
          <cell r="E337">
            <v>2.2999999999999998</v>
          </cell>
          <cell r="F337" t="str">
            <v>ｍ</v>
          </cell>
          <cell r="G337">
            <v>0</v>
          </cell>
          <cell r="H337">
            <v>0</v>
          </cell>
        </row>
        <row r="338">
          <cell r="C338" t="str">
            <v>1F 玄関ﾎﾟｰﾁ化粧丸柱</v>
          </cell>
          <cell r="D338" t="str">
            <v>ｱﾙﾐﾆｳﾑﾊﾟﾈﾙ厚2.0 (ｽﾃﾝｶﾗｰ) 350φ  H=2300</v>
          </cell>
          <cell r="E338">
            <v>1</v>
          </cell>
          <cell r="F338" t="str">
            <v>本</v>
          </cell>
          <cell r="G338">
            <v>0</v>
          </cell>
          <cell r="H338">
            <v>0</v>
          </cell>
        </row>
        <row r="339">
          <cell r="C339" t="str">
            <v>外部階段目隠しルーバー</v>
          </cell>
          <cell r="D339" t="str">
            <v xml:space="preserve">ｱﾙﾐﾆｳﾑﾊﾟﾈﾙ厚2.0 (ｽﾃﾝｶﾗｰ) W=200  ｽﾄﾘﾝｶﾞｰ共,下地共 </v>
          </cell>
          <cell r="E339">
            <v>281</v>
          </cell>
          <cell r="F339" t="str">
            <v>㎡</v>
          </cell>
          <cell r="G339">
            <v>0</v>
          </cell>
          <cell r="H339">
            <v>0</v>
          </cell>
        </row>
        <row r="340">
          <cell r="C340" t="str">
            <v>ｸﾞﾘｰﾝﾃﾗｽ吊パイプ</v>
          </cell>
          <cell r="D340" t="str">
            <v>SGP 139.8φ  厚4.5</v>
          </cell>
          <cell r="E340">
            <v>33</v>
          </cell>
          <cell r="F340" t="str">
            <v>ｍ</v>
          </cell>
          <cell r="G340">
            <v>0</v>
          </cell>
          <cell r="H340">
            <v>0</v>
          </cell>
        </row>
        <row r="341">
          <cell r="C341" t="str">
            <v>換気パイプ</v>
          </cell>
          <cell r="D341" t="str">
            <v>白ｶﾞｽ管  L=700+1000
ﾍﾞﾝﾄｷｬｯﾌﾟ･ｽﾃﾝﾚｽ防虫網付</v>
          </cell>
          <cell r="E341">
            <v>7</v>
          </cell>
          <cell r="F341" t="str">
            <v>箇所</v>
          </cell>
          <cell r="G341">
            <v>0</v>
          </cell>
          <cell r="H341">
            <v>0</v>
          </cell>
        </row>
        <row r="342">
          <cell r="C342" t="str">
            <v>RF PS立上り換気パイプ</v>
          </cell>
          <cell r="D342" t="str">
            <v>硬質塩ビ管 50φ  L=100+200  防虫網付</v>
          </cell>
          <cell r="E342">
            <v>12</v>
          </cell>
          <cell r="F342" t="str">
            <v>箇所</v>
          </cell>
          <cell r="G342">
            <v>0</v>
          </cell>
          <cell r="H342">
            <v>0</v>
          </cell>
        </row>
        <row r="343">
          <cell r="C343" t="str">
            <v>RF 階段出入口手摺</v>
          </cell>
          <cell r="D343" t="str">
            <v>ｽﾁｰﾙ製  W950XH1100
42.7φX2.3</v>
          </cell>
          <cell r="E343">
            <v>2</v>
          </cell>
          <cell r="F343" t="str">
            <v>箇所</v>
          </cell>
          <cell r="G343">
            <v>0</v>
          </cell>
          <cell r="H343">
            <v>0</v>
          </cell>
        </row>
        <row r="344">
          <cell r="C344" t="str">
            <v>4-7F  ｸﾞﾘｰﾝﾃﾗｽ床  踏板</v>
          </cell>
          <cell r="D344" t="str">
            <v>SUS 304 CPL-4.5
W800XD250</v>
          </cell>
          <cell r="E344">
            <v>4</v>
          </cell>
          <cell r="F344" t="str">
            <v>箇所</v>
          </cell>
          <cell r="G344">
            <v>0</v>
          </cell>
          <cell r="H344">
            <v>0</v>
          </cell>
        </row>
        <row r="345">
          <cell r="C345" t="str">
            <v>BIF  ﾎﾞﾝﾍﾞ庫ﾒｯｼｭﾈｯﾄﾌｪﾝｽ</v>
          </cell>
          <cell r="D345" t="str">
            <v>W2850XH2300
門扉(W750)かんぬき付</v>
          </cell>
          <cell r="E345">
            <v>1</v>
          </cell>
          <cell r="F345" t="str">
            <v>箇所</v>
          </cell>
          <cell r="G345">
            <v>0</v>
          </cell>
          <cell r="H345">
            <v>0</v>
          </cell>
        </row>
        <row r="346">
          <cell r="C346" t="str">
            <v>屋外階段階段手摺</v>
          </cell>
          <cell r="D346" t="str">
            <v>ｽﾁｰﾙ製  H=900  平部
42.7φX2.3</v>
          </cell>
          <cell r="E346">
            <v>39.9</v>
          </cell>
          <cell r="F346" t="str">
            <v>ｍ</v>
          </cell>
          <cell r="G346">
            <v>0</v>
          </cell>
          <cell r="H346">
            <v>0</v>
          </cell>
        </row>
        <row r="347">
          <cell r="C347" t="str">
            <v>屋外階段階段手摺</v>
          </cell>
          <cell r="D347" t="str">
            <v>ｽﾁｰﾙ製  H=1100 平部
42.7φX2.3</v>
          </cell>
          <cell r="E347">
            <v>15.6</v>
          </cell>
          <cell r="F347" t="str">
            <v>ｍ</v>
          </cell>
          <cell r="G347">
            <v>0</v>
          </cell>
          <cell r="H347">
            <v>0</v>
          </cell>
        </row>
        <row r="348">
          <cell r="C348" t="str">
            <v>屋外階段階段手摺</v>
          </cell>
          <cell r="D348" t="str">
            <v>ｽﾁｰﾙ製  H=900  段部
42.7φX2.3</v>
          </cell>
          <cell r="E348">
            <v>117</v>
          </cell>
          <cell r="F348" t="str">
            <v>ｍ</v>
          </cell>
          <cell r="G348">
            <v>0</v>
          </cell>
          <cell r="H348">
            <v>0</v>
          </cell>
        </row>
        <row r="349">
          <cell r="C349" t="str">
            <v>搬入ﾊﾞﾙｺﾆｰ両開き門扉</v>
          </cell>
          <cell r="D349" t="str">
            <v>ｽﾁｰﾙ製  W1830XH1100
支柱･締り金物･ﾌﾗﾝｽ落し共</v>
          </cell>
          <cell r="E349">
            <v>7</v>
          </cell>
          <cell r="F349" t="str">
            <v>箇所</v>
          </cell>
          <cell r="G349">
            <v>0</v>
          </cell>
          <cell r="H349">
            <v>0</v>
          </cell>
        </row>
        <row r="350">
          <cell r="C350" t="str">
            <v>搬入ﾊﾞﾙｺﾆｰ床養生
アングル</v>
          </cell>
          <cell r="D350" t="str">
            <v xml:space="preserve">SUS 304  L-50X50X4
L=2000  ｱﾝｶｰ共 </v>
          </cell>
          <cell r="E350">
            <v>7</v>
          </cell>
          <cell r="F350" t="str">
            <v>箇所</v>
          </cell>
          <cell r="G350">
            <v>0</v>
          </cell>
          <cell r="H350">
            <v>0</v>
          </cell>
        </row>
        <row r="351">
          <cell r="C351" t="str">
            <v>外壁  AW-1,2ｱﾙﾐﾆｳﾑﾊﾟﾈﾙ</v>
          </cell>
          <cell r="D351" t="str">
            <v>厚0.3  ﾊﾆｺﾑｺｱ  (ｽﾃﾝｶﾗｰ)  W350XH(1500～1400)</v>
          </cell>
          <cell r="E351">
            <v>47</v>
          </cell>
          <cell r="F351" t="str">
            <v>箇所</v>
          </cell>
          <cell r="G351">
            <v>0</v>
          </cell>
          <cell r="H351">
            <v>0</v>
          </cell>
        </row>
        <row r="352">
          <cell r="C352" t="str">
            <v>天井点検口</v>
          </cell>
          <cell r="D352" t="str">
            <v>450角  (ｱﾙﾐｽﾊﾟﾝﾄﾞﾚﾙ用)</v>
          </cell>
          <cell r="E352">
            <v>1</v>
          </cell>
          <cell r="F352" t="str">
            <v>箇所</v>
          </cell>
          <cell r="G352">
            <v>0</v>
          </cell>
          <cell r="H352">
            <v>0</v>
          </cell>
        </row>
        <row r="353">
          <cell r="C353" t="str">
            <v>（外　部）小　計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5">
          <cell r="C355" t="str">
            <v>（内　部）</v>
          </cell>
        </row>
        <row r="356">
          <cell r="C356" t="str">
            <v>床見切</v>
          </cell>
          <cell r="D356" t="str">
            <v>SUS 304  4X12</v>
          </cell>
          <cell r="E356">
            <v>4.5</v>
          </cell>
          <cell r="F356" t="str">
            <v>ｍ</v>
          </cell>
          <cell r="G356">
            <v>0</v>
          </cell>
          <cell r="H356">
            <v>0</v>
          </cell>
        </row>
        <row r="357">
          <cell r="C357" t="str">
            <v>OA部すべり止め</v>
          </cell>
          <cell r="D357" t="str">
            <v>ｽﾃﾝﾚｽ製 W=30 ｺﾞﾑ入り</v>
          </cell>
          <cell r="E357">
            <v>17.600000000000001</v>
          </cell>
          <cell r="F357" t="str">
            <v>ｍ</v>
          </cell>
          <cell r="G357">
            <v>0</v>
          </cell>
          <cell r="H357">
            <v>0</v>
          </cell>
        </row>
        <row r="358">
          <cell r="C358" t="str">
            <v>階段すべり止め</v>
          </cell>
          <cell r="D358" t="str">
            <v>ｽﾃﾝﾚｽ製 W=35 ｺﾞﾑ入り</v>
          </cell>
          <cell r="E358">
            <v>244</v>
          </cell>
          <cell r="F358" t="str">
            <v>ｍ</v>
          </cell>
          <cell r="G358">
            <v>0</v>
          </cell>
          <cell r="H358">
            <v>0</v>
          </cell>
        </row>
        <row r="359">
          <cell r="C359" t="str">
            <v>床･踏面  ﾜｲﾔｰﾒｯｼｭ</v>
          </cell>
          <cell r="D359" t="str">
            <v>3.2φ-50X50</v>
          </cell>
          <cell r="E359">
            <v>157</v>
          </cell>
          <cell r="F359" t="str">
            <v>㎡</v>
          </cell>
          <cell r="G359">
            <v>0</v>
          </cell>
          <cell r="H359">
            <v>0</v>
          </cell>
        </row>
        <row r="360">
          <cell r="C360" t="str">
            <v>排水溝  ｸﾞﾚｰﾁﾝｸﾞ</v>
          </cell>
          <cell r="D360" t="str">
            <v>W=200  厚25  ｽﾁｰﾙ  枠共</v>
          </cell>
          <cell r="E360">
            <v>12.6</v>
          </cell>
          <cell r="F360" t="str">
            <v>ｍ</v>
          </cell>
          <cell r="G360">
            <v>0</v>
          </cell>
          <cell r="H360">
            <v>0</v>
          </cell>
        </row>
        <row r="361">
          <cell r="C361" t="str">
            <v>集水桝蓋  ｸﾞﾚｰﾁﾝｸﾞ</v>
          </cell>
          <cell r="D361" t="str">
            <v>600X600  厚25  ｽﾁｰﾙ  枠共</v>
          </cell>
          <cell r="E361">
            <v>1</v>
          </cell>
          <cell r="F361" t="str">
            <v>箇所</v>
          </cell>
          <cell r="G361">
            <v>0</v>
          </cell>
          <cell r="H361">
            <v>0</v>
          </cell>
        </row>
        <row r="362">
          <cell r="C362" t="str">
            <v>集水桝蓋  ｸﾞﾚｰﾁﾝｸﾞ</v>
          </cell>
          <cell r="D362" t="str">
            <v>1000X1000  厚25  ｽﾁｰﾙ  2分割  枠共</v>
          </cell>
          <cell r="E362">
            <v>1</v>
          </cell>
          <cell r="F362" t="str">
            <v>箇所</v>
          </cell>
          <cell r="G362">
            <v>0</v>
          </cell>
          <cell r="H362">
            <v>0</v>
          </cell>
        </row>
        <row r="363">
          <cell r="C363" t="str">
            <v>集水桝蓋</v>
          </cell>
          <cell r="D363" t="str">
            <v>鋳鉄製  600角  防水･防臭型</v>
          </cell>
          <cell r="E363">
            <v>1</v>
          </cell>
          <cell r="F363" t="str">
            <v>箇所</v>
          </cell>
          <cell r="G363">
            <v>0</v>
          </cell>
          <cell r="H363">
            <v>0</v>
          </cell>
        </row>
        <row r="364">
          <cell r="C364" t="str">
            <v>配線ﾋﾟｯﾄ蓋</v>
          </cell>
          <cell r="D364" t="str">
            <v>厚3.2  CPL既製品W=200  ｱﾙﾐ枠共</v>
          </cell>
          <cell r="E364">
            <v>120</v>
          </cell>
          <cell r="F364" t="str">
            <v>ｍ</v>
          </cell>
          <cell r="G364">
            <v>0</v>
          </cell>
          <cell r="H364">
            <v>0</v>
          </cell>
        </row>
        <row r="365">
          <cell r="C365" t="str">
            <v>ﾎﾞｰﾄﾞ出隅</v>
          </cell>
          <cell r="D365" t="str">
            <v>亜鉛鉄板製</v>
          </cell>
          <cell r="E365">
            <v>604</v>
          </cell>
          <cell r="F365" t="str">
            <v>ｍ</v>
          </cell>
          <cell r="G365">
            <v>0</v>
          </cell>
          <cell r="H365">
            <v>0</v>
          </cell>
        </row>
        <row r="366">
          <cell r="C366" t="str">
            <v>軽量鉄骨壁下地</v>
          </cell>
          <cell r="D366" t="str">
            <v>65形、@450</v>
          </cell>
          <cell r="E366">
            <v>1832</v>
          </cell>
          <cell r="F366" t="str">
            <v>㎡</v>
          </cell>
          <cell r="G366">
            <v>0</v>
          </cell>
          <cell r="H366">
            <v>0</v>
          </cell>
        </row>
        <row r="367">
          <cell r="C367" t="str">
            <v>ﾗｲﾆﾝｸﾞ  軽量鉄骨壁下地</v>
          </cell>
          <cell r="D367" t="str">
            <v>65形、@450</v>
          </cell>
          <cell r="E367">
            <v>56.7</v>
          </cell>
          <cell r="F367" t="str">
            <v>㎡</v>
          </cell>
          <cell r="G367">
            <v>0</v>
          </cell>
          <cell r="H367">
            <v>0</v>
          </cell>
        </row>
        <row r="368">
          <cell r="C368" t="str">
            <v>開口部等補強</v>
          </cell>
          <cell r="D368" t="str">
            <v>壁用</v>
          </cell>
          <cell r="E368" t="str">
            <v>一 式</v>
          </cell>
          <cell r="F368">
            <v>1897800</v>
          </cell>
          <cell r="G368">
            <v>1897800</v>
          </cell>
          <cell r="H368">
            <v>1897800</v>
          </cell>
        </row>
        <row r="369">
          <cell r="C369" t="str">
            <v>軽量鉄骨天井下地</v>
          </cell>
          <cell r="D369" t="str">
            <v>19形、@225</v>
          </cell>
          <cell r="E369">
            <v>2787</v>
          </cell>
          <cell r="F369" t="str">
            <v>㎡</v>
          </cell>
          <cell r="G369">
            <v>0</v>
          </cell>
          <cell r="H369">
            <v>0</v>
          </cell>
        </row>
        <row r="370">
          <cell r="C370" t="str">
            <v>軽量鉄骨天井下地</v>
          </cell>
          <cell r="D370" t="str">
            <v>19形、@300</v>
          </cell>
          <cell r="E370">
            <v>10</v>
          </cell>
          <cell r="F370" t="str">
            <v>㎡</v>
          </cell>
          <cell r="G370">
            <v>0</v>
          </cell>
          <cell r="H370">
            <v>0</v>
          </cell>
        </row>
        <row r="371">
          <cell r="C371" t="str">
            <v>軽量鉄骨天井下地</v>
          </cell>
          <cell r="D371" t="str">
            <v>19形、@360</v>
          </cell>
          <cell r="E371">
            <v>313</v>
          </cell>
          <cell r="F371" t="str">
            <v>㎡</v>
          </cell>
          <cell r="G371">
            <v>0</v>
          </cell>
          <cell r="H371">
            <v>0</v>
          </cell>
        </row>
        <row r="372">
          <cell r="C372" t="str">
            <v>開口部等補強</v>
          </cell>
          <cell r="D372" t="str">
            <v>天井用</v>
          </cell>
          <cell r="E372" t="str">
            <v>一 式</v>
          </cell>
          <cell r="F372">
            <v>1796900</v>
          </cell>
          <cell r="G372">
            <v>1796900</v>
          </cell>
          <cell r="H372">
            <v>1796900</v>
          </cell>
        </row>
        <row r="373">
          <cell r="C373" t="str">
            <v>天井下地用ｲﾝｻｰﾄ</v>
          </cell>
          <cell r="D373" t="str">
            <v>鋳鉄</v>
          </cell>
          <cell r="E373" t="str">
            <v>一 式</v>
          </cell>
          <cell r="F373">
            <v>845400</v>
          </cell>
          <cell r="G373">
            <v>845400</v>
          </cell>
          <cell r="H373">
            <v>845400</v>
          </cell>
        </row>
        <row r="374">
          <cell r="C374" t="str">
            <v>廻縁</v>
          </cell>
          <cell r="D374" t="str">
            <v>塩ビ  化粧石膏ﾎﾞｰﾄﾞ用</v>
          </cell>
          <cell r="E374">
            <v>2216</v>
          </cell>
          <cell r="F374" t="str">
            <v>ｍ</v>
          </cell>
          <cell r="G374">
            <v>0</v>
          </cell>
          <cell r="H374">
            <v>0</v>
          </cell>
        </row>
        <row r="375">
          <cell r="C375" t="str">
            <v>廻縁</v>
          </cell>
          <cell r="D375" t="str">
            <v>塩ビ  岩綿吸音板用</v>
          </cell>
          <cell r="E375">
            <v>133</v>
          </cell>
          <cell r="F375" t="str">
            <v>ｍ</v>
          </cell>
          <cell r="G375">
            <v>0</v>
          </cell>
          <cell r="H375">
            <v>0</v>
          </cell>
        </row>
        <row r="376">
          <cell r="C376" t="str">
            <v>軽量鉄骨下り天井下地</v>
          </cell>
          <cell r="D376" t="str">
            <v>19形</v>
          </cell>
          <cell r="E376">
            <v>20</v>
          </cell>
          <cell r="F376" t="str">
            <v>㎡</v>
          </cell>
          <cell r="G376">
            <v>0</v>
          </cell>
          <cell r="H376">
            <v>0</v>
          </cell>
        </row>
        <row r="377">
          <cell r="C377" t="str">
            <v>下り天井見切縁</v>
          </cell>
          <cell r="D377" t="str">
            <v>塩ビ</v>
          </cell>
          <cell r="E377">
            <v>42.2</v>
          </cell>
          <cell r="F377" t="str">
            <v>ｍ</v>
          </cell>
          <cell r="G377">
            <v>0</v>
          </cell>
          <cell r="H377">
            <v>0</v>
          </cell>
        </row>
        <row r="378">
          <cell r="C378" t="str">
            <v>下り天井見切縁</v>
          </cell>
          <cell r="D378" t="str">
            <v>ｱﾙﾐ  15X25</v>
          </cell>
          <cell r="E378">
            <v>15.1</v>
          </cell>
          <cell r="F378" t="str">
            <v>ｍ</v>
          </cell>
          <cell r="G378">
            <v>0</v>
          </cell>
          <cell r="H378">
            <v>0</v>
          </cell>
        </row>
        <row r="379">
          <cell r="C379" t="str">
            <v>階段手摺</v>
          </cell>
          <cell r="D379" t="str">
            <v>H=1100  平部
手摺:ﾋﾞﾆｰﾙ製φ34</v>
          </cell>
          <cell r="E379">
            <v>1.2</v>
          </cell>
          <cell r="F379" t="str">
            <v>ｍ</v>
          </cell>
          <cell r="G379">
            <v>0</v>
          </cell>
          <cell r="H379">
            <v>0</v>
          </cell>
        </row>
        <row r="380">
          <cell r="C380" t="str">
            <v>階段手摺</v>
          </cell>
          <cell r="D380" t="str">
            <v>H=900  段部
手摺:ﾋﾞﾆｰﾙ製φ34</v>
          </cell>
          <cell r="E380">
            <v>62.8</v>
          </cell>
          <cell r="F380" t="str">
            <v>ｍ</v>
          </cell>
          <cell r="G380">
            <v>0</v>
          </cell>
          <cell r="H380">
            <v>0</v>
          </cell>
        </row>
        <row r="381">
          <cell r="C381" t="str">
            <v>階段壁付手摺</v>
          </cell>
          <cell r="D381" t="str">
            <v>壁ﾌﾞﾗｹｯﾄ亜鉛ﾀﾞｲｶｽﾄ@1000  ﾋﾞﾆｰﾙ製φ34</v>
          </cell>
          <cell r="E381">
            <v>87.4</v>
          </cell>
          <cell r="F381" t="str">
            <v>ｍ</v>
          </cell>
          <cell r="G381">
            <v>0</v>
          </cell>
          <cell r="H381">
            <v>0</v>
          </cell>
        </row>
        <row r="382">
          <cell r="C382" t="str">
            <v>ﾗｳﾝｼﾞ  手摺</v>
          </cell>
          <cell r="D382" t="str">
            <v>H=1100  手摺:SUS304  φ38X1.5</v>
          </cell>
          <cell r="E382">
            <v>5.8</v>
          </cell>
          <cell r="F382" t="str">
            <v>ｍ</v>
          </cell>
          <cell r="G382">
            <v>0</v>
          </cell>
          <cell r="H382">
            <v>0</v>
          </cell>
        </row>
        <row r="383">
          <cell r="C383" t="str">
            <v>同上手摺下見切金物</v>
          </cell>
          <cell r="D383" t="str">
            <v>SUS304  30X30X1.5  HL</v>
          </cell>
          <cell r="E383">
            <v>5.8</v>
          </cell>
          <cell r="F383" t="str">
            <v>ｍ</v>
          </cell>
          <cell r="G383">
            <v>0</v>
          </cell>
          <cell r="H383">
            <v>0</v>
          </cell>
        </row>
        <row r="384">
          <cell r="C384" t="str">
            <v>暗幕ﾎﾞｯｸｽ</v>
          </cell>
          <cell r="D384" t="str">
            <v>ｱﾙﾐ既製品  150X80 糸=370下地金物共</v>
          </cell>
          <cell r="E384">
            <v>21.4</v>
          </cell>
          <cell r="F384" t="str">
            <v>ｍ</v>
          </cell>
          <cell r="G384">
            <v>0</v>
          </cell>
          <cell r="H384">
            <v>0</v>
          </cell>
        </row>
        <row r="385">
          <cell r="C385" t="str">
            <v>ｽｸﾘｰﾝﾎﾞｯｸｽ</v>
          </cell>
          <cell r="D385" t="str">
            <v>ｱﾙﾐ既製品  150X80 糸=370  下地金物共</v>
          </cell>
          <cell r="E385">
            <v>9</v>
          </cell>
          <cell r="F385" t="str">
            <v>ｍ</v>
          </cell>
          <cell r="G385">
            <v>0</v>
          </cell>
          <cell r="H385">
            <v>0</v>
          </cell>
        </row>
        <row r="386">
          <cell r="C386" t="str">
            <v>ｻｯｼｭ取合方立</v>
          </cell>
          <cell r="D386" t="str">
            <v>129X85  ｽﾁｰﾙPL-1.6+PL-2.3</v>
          </cell>
          <cell r="E386">
            <v>10.199999999999999</v>
          </cell>
          <cell r="F386" t="str">
            <v>ｍ</v>
          </cell>
          <cell r="G386">
            <v>0</v>
          </cell>
          <cell r="H386">
            <v>0</v>
          </cell>
        </row>
        <row r="387">
          <cell r="C387" t="str">
            <v>ﾃﾚﾋﾞﾊﾝｶﾞｰ</v>
          </cell>
          <cell r="D387" t="str">
            <v>既製品</v>
          </cell>
          <cell r="E387">
            <v>6</v>
          </cell>
          <cell r="F387" t="str">
            <v>箇所</v>
          </cell>
          <cell r="G387">
            <v>0</v>
          </cell>
          <cell r="H387">
            <v>0</v>
          </cell>
        </row>
        <row r="388">
          <cell r="C388" t="str">
            <v>吊ﾘﾌｯｸ</v>
          </cell>
          <cell r="D388" t="str">
            <v>φ22  3t用</v>
          </cell>
          <cell r="E388">
            <v>1</v>
          </cell>
          <cell r="F388" t="str">
            <v>箇所</v>
          </cell>
          <cell r="G388">
            <v>0</v>
          </cell>
          <cell r="H388">
            <v>0</v>
          </cell>
        </row>
        <row r="389">
          <cell r="C389" t="str">
            <v>流し前水切</v>
          </cell>
          <cell r="D389" t="str">
            <v>W=150  L=600  SUS304  厚0.6加工  HL</v>
          </cell>
          <cell r="E389">
            <v>8</v>
          </cell>
          <cell r="F389" t="str">
            <v>箇所</v>
          </cell>
          <cell r="G389">
            <v>0</v>
          </cell>
          <cell r="H389">
            <v>0</v>
          </cell>
        </row>
        <row r="390">
          <cell r="C390" t="str">
            <v>流し前水切</v>
          </cell>
          <cell r="D390" t="str">
            <v>W=150  L=800  SUS304  厚0.6加工  HL</v>
          </cell>
          <cell r="E390">
            <v>2</v>
          </cell>
          <cell r="F390" t="str">
            <v>箇所</v>
          </cell>
          <cell r="G390">
            <v>0</v>
          </cell>
          <cell r="H390">
            <v>0</v>
          </cell>
        </row>
        <row r="391">
          <cell r="C391" t="str">
            <v>流し前水切</v>
          </cell>
          <cell r="D391" t="str">
            <v>W=150  L=900  SUS304  厚0.6加工  HL</v>
          </cell>
          <cell r="E391">
            <v>1</v>
          </cell>
          <cell r="F391" t="str">
            <v>箇所</v>
          </cell>
          <cell r="G391">
            <v>0</v>
          </cell>
          <cell r="H391">
            <v>0</v>
          </cell>
        </row>
        <row r="392">
          <cell r="C392" t="str">
            <v>流し前水切</v>
          </cell>
          <cell r="D392" t="str">
            <v>W=150  L=1000  SUS304  厚0.6加工  HL</v>
          </cell>
          <cell r="E392">
            <v>1</v>
          </cell>
          <cell r="F392" t="str">
            <v>箇所</v>
          </cell>
          <cell r="G392">
            <v>0</v>
          </cell>
          <cell r="H392">
            <v>0</v>
          </cell>
        </row>
        <row r="393">
          <cell r="C393" t="str">
            <v>流し前水切</v>
          </cell>
          <cell r="D393" t="str">
            <v>W=150  L=1200  SUS304  厚0.6加工  HL</v>
          </cell>
          <cell r="E393">
            <v>7</v>
          </cell>
          <cell r="F393" t="str">
            <v>箇所</v>
          </cell>
          <cell r="G393">
            <v>0</v>
          </cell>
          <cell r="H393">
            <v>0</v>
          </cell>
        </row>
        <row r="394">
          <cell r="C394" t="str">
            <v>流し前水切</v>
          </cell>
          <cell r="D394" t="str">
            <v>W=150  L=1500  SUS304  厚0.6加工  HL</v>
          </cell>
          <cell r="E394">
            <v>1</v>
          </cell>
          <cell r="F394" t="str">
            <v>箇所</v>
          </cell>
          <cell r="G394">
            <v>0</v>
          </cell>
          <cell r="H394">
            <v>0</v>
          </cell>
        </row>
        <row r="395">
          <cell r="C395" t="str">
            <v>流し前水切</v>
          </cell>
          <cell r="D395" t="str">
            <v>W=150  L=1800  SUS304  厚0.6加工  HL</v>
          </cell>
          <cell r="E395">
            <v>1</v>
          </cell>
          <cell r="F395" t="str">
            <v>箇所</v>
          </cell>
          <cell r="G395">
            <v>0</v>
          </cell>
          <cell r="H395">
            <v>0</v>
          </cell>
        </row>
        <row r="396">
          <cell r="C396" t="str">
            <v>流し前水切</v>
          </cell>
          <cell r="D396" t="str">
            <v>W=250  L=1800  SUS304  厚0.6加工  HL</v>
          </cell>
          <cell r="E396">
            <v>7</v>
          </cell>
          <cell r="F396" t="str">
            <v>箇所</v>
          </cell>
          <cell r="G396">
            <v>0</v>
          </cell>
          <cell r="H396">
            <v>0</v>
          </cell>
        </row>
        <row r="397">
          <cell r="C397" t="str">
            <v>外壁貫通孔</v>
          </cell>
          <cell r="D397" t="str">
            <v>VU75A  L=590  下部  ｸｰﾗｰｷｬｯﾌﾟ･ﾍﾞﾝﾄｷｬｯﾌﾟ共</v>
          </cell>
          <cell r="E397">
            <v>6</v>
          </cell>
          <cell r="F397" t="str">
            <v>箇所</v>
          </cell>
          <cell r="G397">
            <v>0</v>
          </cell>
          <cell r="H397">
            <v>0</v>
          </cell>
        </row>
        <row r="398">
          <cell r="C398" t="str">
            <v>外壁貫通孔</v>
          </cell>
          <cell r="D398" t="str">
            <v>VU75A  L=1050  上部  ｸｰﾗｰｷｬｯﾌﾟﾟ共</v>
          </cell>
          <cell r="E398">
            <v>6</v>
          </cell>
          <cell r="F398" t="str">
            <v>箇所</v>
          </cell>
          <cell r="G398">
            <v>0</v>
          </cell>
          <cell r="H398">
            <v>0</v>
          </cell>
        </row>
        <row r="399">
          <cell r="C399" t="str">
            <v>天井点検口</v>
          </cell>
          <cell r="D399" t="str">
            <v>450角　材工共　　　　　　　　　　</v>
          </cell>
          <cell r="E399">
            <v>118</v>
          </cell>
          <cell r="F399" t="str">
            <v>箇所</v>
          </cell>
          <cell r="G399">
            <v>0</v>
          </cell>
          <cell r="H399">
            <v>0</v>
          </cell>
        </row>
        <row r="400">
          <cell r="C400" t="str">
            <v>天井点検口</v>
          </cell>
          <cell r="D400" t="str">
            <v>600角　材工共　　　　　　　　　　</v>
          </cell>
          <cell r="E400">
            <v>43</v>
          </cell>
          <cell r="F400" t="str">
            <v>箇所</v>
          </cell>
          <cell r="G400">
            <v>0</v>
          </cell>
          <cell r="H400">
            <v>0</v>
          </cell>
        </row>
        <row r="401">
          <cell r="C401" t="str">
            <v>（内　部）小　計</v>
          </cell>
          <cell r="D401">
            <v>4540100</v>
          </cell>
          <cell r="E401">
            <v>4540100</v>
          </cell>
          <cell r="F401">
            <v>4540100</v>
          </cell>
          <cell r="G401">
            <v>4540100</v>
          </cell>
          <cell r="H401">
            <v>4540100</v>
          </cell>
        </row>
        <row r="403">
          <cell r="C403" t="str">
            <v>小　計</v>
          </cell>
          <cell r="D403">
            <v>4540100</v>
          </cell>
          <cell r="E403">
            <v>4540100</v>
          </cell>
          <cell r="F403">
            <v>4540100</v>
          </cell>
          <cell r="G403">
            <v>4540100</v>
          </cell>
          <cell r="H403">
            <v>4540100</v>
          </cell>
        </row>
        <row r="405">
          <cell r="B405" t="str">
            <v>（13）左　官</v>
          </cell>
        </row>
        <row r="406">
          <cell r="C406" t="str">
            <v>（外　部）</v>
          </cell>
        </row>
        <row r="407">
          <cell r="C407" t="str">
            <v>床ｺﾝｸﾘｰﾄこて仕上げ</v>
          </cell>
          <cell r="D407" t="str">
            <v>仕上げのまま</v>
          </cell>
          <cell r="E407">
            <v>120</v>
          </cell>
          <cell r="F407" t="str">
            <v>㎡</v>
          </cell>
          <cell r="G407">
            <v>0</v>
          </cell>
          <cell r="H407">
            <v>0</v>
          </cell>
        </row>
        <row r="408">
          <cell r="C408" t="str">
            <v>床ｺﾝｸﾘｰﾄこて仕上げ</v>
          </cell>
          <cell r="D408" t="str">
            <v>薄物仕上げ</v>
          </cell>
          <cell r="E408">
            <v>46.5</v>
          </cell>
          <cell r="F408" t="str">
            <v>㎡</v>
          </cell>
          <cell r="G408">
            <v>0</v>
          </cell>
          <cell r="H408">
            <v>0</v>
          </cell>
        </row>
        <row r="409">
          <cell r="C409" t="str">
            <v>床ｺﾝｸﾘｰﾄこて仕上げ</v>
          </cell>
          <cell r="D409" t="str">
            <v>厚物仕上げ  (防水下)</v>
          </cell>
          <cell r="E409">
            <v>813</v>
          </cell>
          <cell r="F409" t="str">
            <v>㎡</v>
          </cell>
          <cell r="G409">
            <v>0</v>
          </cell>
          <cell r="H409">
            <v>0</v>
          </cell>
        </row>
        <row r="410">
          <cell r="C410" t="str">
            <v>床ﾓﾙﾀﾙ塗</v>
          </cell>
          <cell r="D410">
            <v>42.7</v>
          </cell>
          <cell r="E410">
            <v>42.7</v>
          </cell>
          <cell r="F410" t="str">
            <v>㎡</v>
          </cell>
          <cell r="G410">
            <v>0</v>
          </cell>
          <cell r="H410">
            <v>0</v>
          </cell>
        </row>
        <row r="411">
          <cell r="C411" t="str">
            <v>床ﾓﾙﾀﾙ塗</v>
          </cell>
          <cell r="D411" t="str">
            <v>厚60</v>
          </cell>
          <cell r="E411">
            <v>91.8</v>
          </cell>
          <cell r="F411" t="str">
            <v>㎡</v>
          </cell>
          <cell r="G411">
            <v>0</v>
          </cell>
          <cell r="H411">
            <v>0</v>
          </cell>
        </row>
        <row r="412">
          <cell r="C412" t="str">
            <v>床ﾀｲﾙ下地ﾓﾙﾀﾙ塗</v>
          </cell>
          <cell r="D412" t="str">
            <v>300角ﾀｲﾙ下</v>
          </cell>
          <cell r="E412">
            <v>47.4</v>
          </cell>
          <cell r="F412" t="str">
            <v>㎡</v>
          </cell>
          <cell r="G412">
            <v>0</v>
          </cell>
          <cell r="H412">
            <v>0</v>
          </cell>
        </row>
        <row r="413">
          <cell r="C413" t="str">
            <v>立下りﾀｲﾙ下地ﾓﾙﾀﾙ塗</v>
          </cell>
          <cell r="D413" t="str">
            <v>300角ﾀｲﾙ下</v>
          </cell>
          <cell r="E413">
            <v>3</v>
          </cell>
          <cell r="F413" t="str">
            <v>㎡</v>
          </cell>
          <cell r="G413">
            <v>0</v>
          </cell>
          <cell r="H413">
            <v>0</v>
          </cell>
        </row>
        <row r="414">
          <cell r="C414" t="str">
            <v>階段仕上げﾓﾙﾀﾙ塗</v>
          </cell>
          <cell r="D414" t="str">
            <v>厚50</v>
          </cell>
          <cell r="E414">
            <v>54.9</v>
          </cell>
          <cell r="F414" t="str">
            <v>㎡</v>
          </cell>
          <cell r="G414">
            <v>0</v>
          </cell>
          <cell r="H414">
            <v>0</v>
          </cell>
        </row>
        <row r="415">
          <cell r="C415" t="str">
            <v>幅木 ﾓﾙﾀﾙ塗</v>
          </cell>
          <cell r="D415" t="str">
            <v>H=100</v>
          </cell>
          <cell r="E415">
            <v>35.4</v>
          </cell>
          <cell r="F415" t="str">
            <v>ｍ</v>
          </cell>
          <cell r="G415">
            <v>0</v>
          </cell>
          <cell r="H415">
            <v>0</v>
          </cell>
        </row>
        <row r="416">
          <cell r="C416" t="str">
            <v>建具周囲モルタル充てん</v>
          </cell>
          <cell r="D416" t="str">
            <v>防水モルタル</v>
          </cell>
          <cell r="E416">
            <v>1028</v>
          </cell>
          <cell r="F416" t="str">
            <v>ｍ</v>
          </cell>
          <cell r="G416">
            <v>0</v>
          </cell>
          <cell r="H416">
            <v>0</v>
          </cell>
        </row>
        <row r="417">
          <cell r="C417" t="str">
            <v>下地調整塗材塗り</v>
          </cell>
          <cell r="D417">
            <v>3604</v>
          </cell>
          <cell r="E417">
            <v>3604</v>
          </cell>
          <cell r="F417" t="str">
            <v>㎡</v>
          </cell>
          <cell r="G417">
            <v>0</v>
          </cell>
          <cell r="H417">
            <v>0</v>
          </cell>
        </row>
        <row r="418">
          <cell r="C418" t="str">
            <v>（外　部）小　計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</row>
        <row r="420">
          <cell r="C420" t="str">
            <v>（内　部）</v>
          </cell>
        </row>
        <row r="421">
          <cell r="C421" t="str">
            <v>床ｺﾝｸﾘｰﾄ木こて仕上げ</v>
          </cell>
          <cell r="D421" t="str">
            <v>仕上げのまま</v>
          </cell>
          <cell r="E421">
            <v>414</v>
          </cell>
          <cell r="F421" t="str">
            <v>㎡</v>
          </cell>
          <cell r="G421">
            <v>0</v>
          </cell>
          <cell r="H421">
            <v>0</v>
          </cell>
        </row>
        <row r="422">
          <cell r="C422" t="str">
            <v>床ｺﾝｸﾘｰﾄこて仕上げ</v>
          </cell>
          <cell r="D422" t="str">
            <v>仕上げのまま</v>
          </cell>
          <cell r="E422">
            <v>672</v>
          </cell>
          <cell r="F422" t="str">
            <v>㎡</v>
          </cell>
          <cell r="G422">
            <v>0</v>
          </cell>
          <cell r="H422">
            <v>0</v>
          </cell>
        </row>
        <row r="423">
          <cell r="C423" t="str">
            <v>床ｺﾝｸﾘｰﾄこて仕上げ</v>
          </cell>
          <cell r="D423" t="str">
            <v>薄物仕上げ</v>
          </cell>
          <cell r="E423">
            <v>2962</v>
          </cell>
          <cell r="F423" t="str">
            <v>㎡</v>
          </cell>
          <cell r="G423">
            <v>0</v>
          </cell>
          <cell r="H423">
            <v>0</v>
          </cell>
        </row>
        <row r="424">
          <cell r="C424" t="str">
            <v>床ｺﾝｸﾘｰﾄこて仕上げ</v>
          </cell>
          <cell r="D424" t="str">
            <v>厚物仕上げ</v>
          </cell>
          <cell r="E424">
            <v>209</v>
          </cell>
          <cell r="F424" t="str">
            <v>㎡</v>
          </cell>
          <cell r="G424">
            <v>0</v>
          </cell>
          <cell r="H424">
            <v>0</v>
          </cell>
        </row>
        <row r="425">
          <cell r="C425" t="str">
            <v>床ｺﾝｸﾘｰﾄこて仕上げ</v>
          </cell>
          <cell r="D425" t="str">
            <v>W=200  塗膜防水下</v>
          </cell>
          <cell r="E425">
            <v>120</v>
          </cell>
          <cell r="F425" t="str">
            <v>ｍ</v>
          </cell>
          <cell r="G425">
            <v>0</v>
          </cell>
          <cell r="H425">
            <v>0</v>
          </cell>
        </row>
        <row r="426">
          <cell r="C426" t="str">
            <v>階段防塵下地モルタル塗</v>
          </cell>
          <cell r="D426">
            <v>3</v>
          </cell>
          <cell r="E426">
            <v>3</v>
          </cell>
          <cell r="F426" t="str">
            <v>㎡</v>
          </cell>
          <cell r="G426">
            <v>0</v>
          </cell>
          <cell r="H426">
            <v>0</v>
          </cell>
        </row>
        <row r="427">
          <cell r="C427" t="str">
            <v>階段張物下地モルタル塗</v>
          </cell>
          <cell r="D427">
            <v>1.1000000000000001</v>
          </cell>
          <cell r="E427">
            <v>1.1000000000000001</v>
          </cell>
          <cell r="F427" t="str">
            <v>㎡</v>
          </cell>
          <cell r="G427">
            <v>0</v>
          </cell>
          <cell r="H427">
            <v>0</v>
          </cell>
        </row>
        <row r="428">
          <cell r="C428" t="str">
            <v>階段張物下地モルタル塗</v>
          </cell>
          <cell r="D428" t="str">
            <v>厚60</v>
          </cell>
          <cell r="E428">
            <v>157</v>
          </cell>
          <cell r="F428" t="str">
            <v>㎡</v>
          </cell>
          <cell r="G428">
            <v>0</v>
          </cell>
          <cell r="H428">
            <v>0</v>
          </cell>
        </row>
        <row r="429">
          <cell r="C429" t="str">
            <v>床ﾀｲﾙ下地ﾓﾙﾀﾙ塗</v>
          </cell>
          <cell r="D429" t="str">
            <v>ﾀｲﾙ下</v>
          </cell>
          <cell r="E429">
            <v>84</v>
          </cell>
          <cell r="F429" t="str">
            <v>㎡</v>
          </cell>
          <cell r="G429">
            <v>0</v>
          </cell>
          <cell r="H429">
            <v>0</v>
          </cell>
        </row>
        <row r="430">
          <cell r="C430" t="str">
            <v>壁ﾀｲﾙ下地ﾓﾙﾀﾙ塗</v>
          </cell>
          <cell r="D430" t="str">
            <v>ﾀｲﾙ下</v>
          </cell>
          <cell r="E430">
            <v>546</v>
          </cell>
          <cell r="F430" t="str">
            <v>㎡</v>
          </cell>
          <cell r="G430">
            <v>0</v>
          </cell>
          <cell r="H430">
            <v>0</v>
          </cell>
        </row>
        <row r="431">
          <cell r="C431" t="str">
            <v>床防水ﾓﾙﾀﾙ塗</v>
          </cell>
          <cell r="D431">
            <v>8.1999999999999993</v>
          </cell>
          <cell r="E431">
            <v>8.1999999999999993</v>
          </cell>
          <cell r="F431" t="str">
            <v>㎡</v>
          </cell>
          <cell r="G431">
            <v>0</v>
          </cell>
          <cell r="H431">
            <v>0</v>
          </cell>
        </row>
        <row r="432">
          <cell r="C432" t="str">
            <v>立上ﾘ防水ﾓﾙﾀﾙ塗</v>
          </cell>
          <cell r="D432">
            <v>33.1</v>
          </cell>
          <cell r="E432">
            <v>33.1</v>
          </cell>
          <cell r="F432" t="str">
            <v>㎡</v>
          </cell>
          <cell r="G432">
            <v>0</v>
          </cell>
          <cell r="H432">
            <v>0</v>
          </cell>
        </row>
        <row r="433">
          <cell r="C433" t="str">
            <v>排水溝防水ﾓﾙﾀﾙ塗</v>
          </cell>
          <cell r="D433" t="str">
            <v>200x150  糸=500</v>
          </cell>
          <cell r="E433">
            <v>39.200000000000003</v>
          </cell>
          <cell r="F433" t="str">
            <v>ｍ</v>
          </cell>
          <cell r="G433">
            <v>0</v>
          </cell>
          <cell r="H433">
            <v>0</v>
          </cell>
        </row>
        <row r="434">
          <cell r="C434" t="str">
            <v>建具周囲モルタル充てん</v>
          </cell>
          <cell r="D434">
            <v>189</v>
          </cell>
          <cell r="E434">
            <v>189</v>
          </cell>
          <cell r="F434" t="str">
            <v>ｍ</v>
          </cell>
          <cell r="G434">
            <v>0</v>
          </cell>
          <cell r="H434">
            <v>0</v>
          </cell>
        </row>
        <row r="435">
          <cell r="C435" t="str">
            <v>下地調整塗材塗り</v>
          </cell>
          <cell r="D435" t="str">
            <v>内壁，C-2</v>
          </cell>
          <cell r="E435">
            <v>2554</v>
          </cell>
          <cell r="F435" t="str">
            <v>㎡</v>
          </cell>
          <cell r="G435">
            <v>0</v>
          </cell>
          <cell r="H435">
            <v>0</v>
          </cell>
        </row>
        <row r="436">
          <cell r="C436" t="str">
            <v>（内　部）小　計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</row>
        <row r="438">
          <cell r="C438" t="str">
            <v>小　計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40">
          <cell r="B440" t="str">
            <v>（14）建　具</v>
          </cell>
        </row>
        <row r="441">
          <cell r="C441" t="str">
            <v>ｱﾙﾐﾆｳﾑ製建具製品代</v>
          </cell>
          <cell r="D441" t="str">
            <v>一　式</v>
          </cell>
          <cell r="E441" t="str">
            <v>一　式</v>
          </cell>
          <cell r="F441">
            <v>30213300</v>
          </cell>
          <cell r="G441">
            <v>30213300</v>
          </cell>
          <cell r="H441">
            <v>30213300</v>
          </cell>
        </row>
        <row r="442">
          <cell r="C442" t="str">
            <v>ｱﾙﾐﾆｳﾑ製建具取付調整</v>
          </cell>
          <cell r="D442" t="str">
            <v>一 式</v>
          </cell>
          <cell r="E442" t="str">
            <v>一 式</v>
          </cell>
          <cell r="F442">
            <v>1142800</v>
          </cell>
          <cell r="G442">
            <v>1142800</v>
          </cell>
          <cell r="H442">
            <v>1142800</v>
          </cell>
        </row>
        <row r="443">
          <cell r="C443" t="str">
            <v>ｱﾙﾐﾆｳﾑ製建具運搬</v>
          </cell>
          <cell r="D443" t="str">
            <v>一 式</v>
          </cell>
          <cell r="E443" t="str">
            <v>一 式</v>
          </cell>
          <cell r="F443">
            <v>185000</v>
          </cell>
          <cell r="G443">
            <v>185000</v>
          </cell>
          <cell r="H443">
            <v>185000</v>
          </cell>
        </row>
        <row r="444">
          <cell r="C444" t="str">
            <v>鋼製建具製品代</v>
          </cell>
          <cell r="D444" t="str">
            <v>一 式</v>
          </cell>
          <cell r="E444" t="str">
            <v>一 式</v>
          </cell>
          <cell r="F444">
            <v>8326000</v>
          </cell>
          <cell r="G444">
            <v>8326000</v>
          </cell>
          <cell r="H444">
            <v>8326000</v>
          </cell>
        </row>
        <row r="445">
          <cell r="C445" t="str">
            <v>鋼製建具取付調整</v>
          </cell>
          <cell r="D445" t="str">
            <v>一 式</v>
          </cell>
          <cell r="E445" t="str">
            <v>一 式</v>
          </cell>
          <cell r="F445">
            <v>2809500</v>
          </cell>
          <cell r="G445">
            <v>2809500</v>
          </cell>
          <cell r="H445">
            <v>2809500</v>
          </cell>
        </row>
        <row r="446">
          <cell r="C446" t="str">
            <v>鋼製建具運搬</v>
          </cell>
          <cell r="D446" t="str">
            <v>一 式</v>
          </cell>
          <cell r="E446" t="str">
            <v>一 式</v>
          </cell>
          <cell r="F446">
            <v>721500</v>
          </cell>
          <cell r="G446">
            <v>721500</v>
          </cell>
          <cell r="H446">
            <v>721500</v>
          </cell>
        </row>
        <row r="447">
          <cell r="C447" t="str">
            <v>軽量鋼製建具製品代</v>
          </cell>
          <cell r="D447" t="str">
            <v>一 式</v>
          </cell>
          <cell r="E447" t="str">
            <v>一 式</v>
          </cell>
          <cell r="F447">
            <v>7327100</v>
          </cell>
          <cell r="G447">
            <v>7327100</v>
          </cell>
          <cell r="H447">
            <v>7327100</v>
          </cell>
        </row>
        <row r="448">
          <cell r="C448" t="str">
            <v>軽量鋼製建具取付調整</v>
          </cell>
          <cell r="D448" t="str">
            <v>一 式</v>
          </cell>
          <cell r="E448" t="str">
            <v>一 式</v>
          </cell>
          <cell r="F448">
            <v>1463900</v>
          </cell>
          <cell r="G448">
            <v>1463900</v>
          </cell>
          <cell r="H448">
            <v>1463900</v>
          </cell>
        </row>
        <row r="449">
          <cell r="C449" t="str">
            <v>軽量鋼製建具運搬</v>
          </cell>
          <cell r="D449" t="str">
            <v>一 式</v>
          </cell>
          <cell r="E449" t="str">
            <v>一 式</v>
          </cell>
          <cell r="F449">
            <v>500100</v>
          </cell>
          <cell r="G449">
            <v>500100</v>
          </cell>
          <cell r="H449">
            <v>500100</v>
          </cell>
        </row>
        <row r="450">
          <cell r="C450" t="str">
            <v>ｱﾙﾐｶｰﾃﾝｳｫｰﾙ製品代</v>
          </cell>
          <cell r="D450" t="str">
            <v>一 式</v>
          </cell>
          <cell r="E450" t="str">
            <v>一 式</v>
          </cell>
          <cell r="F450">
            <v>25587700</v>
          </cell>
          <cell r="G450">
            <v>25587700</v>
          </cell>
          <cell r="H450">
            <v>25587700</v>
          </cell>
        </row>
        <row r="451">
          <cell r="C451" t="str">
            <v>ｱﾙﾐｶｰﾃﾝｳｫｰﾙ取付調整</v>
          </cell>
          <cell r="D451" t="str">
            <v>一 式</v>
          </cell>
          <cell r="E451" t="str">
            <v>一 式</v>
          </cell>
          <cell r="F451">
            <v>8723500</v>
          </cell>
          <cell r="G451">
            <v>8723500</v>
          </cell>
          <cell r="H451">
            <v>8723500</v>
          </cell>
        </row>
        <row r="452">
          <cell r="C452" t="str">
            <v>ｱﾙﾐｶｰﾃﾝｳｫｰﾙ運搬</v>
          </cell>
          <cell r="D452" t="str">
            <v>一 式</v>
          </cell>
          <cell r="E452" t="str">
            <v>一 式</v>
          </cell>
          <cell r="F452">
            <v>760000</v>
          </cell>
          <cell r="G452">
            <v>760000</v>
          </cell>
          <cell r="H452">
            <v>760000</v>
          </cell>
        </row>
        <row r="453">
          <cell r="C453" t="str">
            <v>小　計</v>
          </cell>
          <cell r="D453">
            <v>87760400</v>
          </cell>
          <cell r="E453">
            <v>87760400</v>
          </cell>
          <cell r="F453">
            <v>87760400</v>
          </cell>
          <cell r="G453">
            <v>87760400</v>
          </cell>
          <cell r="H453">
            <v>87760400</v>
          </cell>
        </row>
        <row r="455">
          <cell r="B455" t="str">
            <v>（15）ガラス</v>
          </cell>
        </row>
        <row r="456">
          <cell r="C456" t="str">
            <v>型板ガラス</v>
          </cell>
          <cell r="D456" t="str">
            <v>厚4.0
2.18㎡以下 特寸</v>
          </cell>
          <cell r="E456">
            <v>13.6</v>
          </cell>
          <cell r="F456" t="str">
            <v>㎡</v>
          </cell>
          <cell r="G456">
            <v>0</v>
          </cell>
          <cell r="H456">
            <v>0</v>
          </cell>
        </row>
        <row r="457">
          <cell r="C457" t="str">
            <v>型板ガラス</v>
          </cell>
          <cell r="D457" t="str">
            <v>厚6.0
2.18㎡以下 特寸</v>
          </cell>
          <cell r="E457">
            <v>14</v>
          </cell>
          <cell r="F457" t="str">
            <v>㎡</v>
          </cell>
          <cell r="G457">
            <v>0</v>
          </cell>
          <cell r="H457">
            <v>0</v>
          </cell>
        </row>
        <row r="458">
          <cell r="C458" t="str">
            <v>フロート板ガラス</v>
          </cell>
          <cell r="D458" t="str">
            <v>厚5.0
2.18㎡以下 特寸</v>
          </cell>
          <cell r="E458">
            <v>442</v>
          </cell>
          <cell r="F458" t="str">
            <v>㎡</v>
          </cell>
          <cell r="G458">
            <v>0</v>
          </cell>
          <cell r="H458">
            <v>0</v>
          </cell>
        </row>
        <row r="459">
          <cell r="C459" t="str">
            <v>網入り型板ガラス</v>
          </cell>
          <cell r="D459" t="str">
            <v>厚6.8
2.18㎡以下 特寸</v>
          </cell>
          <cell r="E459">
            <v>12</v>
          </cell>
          <cell r="F459" t="str">
            <v>㎡</v>
          </cell>
          <cell r="G459">
            <v>0</v>
          </cell>
          <cell r="H459">
            <v>0</v>
          </cell>
        </row>
        <row r="460">
          <cell r="C460" t="str">
            <v>網入磨板ガラス</v>
          </cell>
          <cell r="D460" t="str">
            <v>厚6.8
2.18㎡以下 特寸</v>
          </cell>
          <cell r="E460">
            <v>20.2</v>
          </cell>
          <cell r="F460" t="str">
            <v>㎡</v>
          </cell>
          <cell r="G460">
            <v>0</v>
          </cell>
          <cell r="H460">
            <v>0</v>
          </cell>
        </row>
        <row r="461">
          <cell r="C461" t="str">
            <v>熱線吸収板ガラス</v>
          </cell>
          <cell r="D461" t="str">
            <v>厚5.0
2.18㎡以下 特寸</v>
          </cell>
          <cell r="E461">
            <v>125</v>
          </cell>
          <cell r="F461" t="str">
            <v>㎡</v>
          </cell>
          <cell r="G461">
            <v>0</v>
          </cell>
          <cell r="H461">
            <v>0</v>
          </cell>
        </row>
        <row r="462">
          <cell r="C462" t="str">
            <v>熱線吸収網入磨板ガラス</v>
          </cell>
          <cell r="D462" t="str">
            <v>厚6.8
2.18㎡以下 特寸</v>
          </cell>
          <cell r="E462">
            <v>20.399999999999999</v>
          </cell>
          <cell r="F462" t="str">
            <v>㎡</v>
          </cell>
          <cell r="G462">
            <v>0</v>
          </cell>
          <cell r="H462">
            <v>0</v>
          </cell>
        </row>
        <row r="463">
          <cell r="C463" t="str">
            <v>強化ガラス</v>
          </cell>
          <cell r="D463" t="str">
            <v>厚5.0
2.0㎡以下 特寸</v>
          </cell>
          <cell r="E463">
            <v>11.3</v>
          </cell>
          <cell r="F463" t="str">
            <v>㎡</v>
          </cell>
          <cell r="G463">
            <v>0</v>
          </cell>
          <cell r="H463">
            <v>0</v>
          </cell>
        </row>
        <row r="464">
          <cell r="C464" t="str">
            <v>強化ガラス</v>
          </cell>
          <cell r="D464" t="str">
            <v>厚6.0
2.0㎡以下 特寸</v>
          </cell>
          <cell r="E464">
            <v>3.1</v>
          </cell>
          <cell r="F464" t="str">
            <v>㎡</v>
          </cell>
          <cell r="G464">
            <v>0</v>
          </cell>
          <cell r="H464">
            <v>0</v>
          </cell>
        </row>
        <row r="465">
          <cell r="C465" t="str">
            <v>強化ガラス</v>
          </cell>
          <cell r="D465" t="str">
            <v>厚6.0
4.0㎡以下 特寸</v>
          </cell>
          <cell r="E465">
            <v>14.1</v>
          </cell>
          <cell r="F465" t="str">
            <v>㎡</v>
          </cell>
          <cell r="G465">
            <v>0</v>
          </cell>
          <cell r="H465">
            <v>0</v>
          </cell>
        </row>
        <row r="466">
          <cell r="C466" t="str">
            <v>強化ガラス</v>
          </cell>
          <cell r="D466" t="str">
            <v>厚12
2.0㎡以下 特寸</v>
          </cell>
          <cell r="E466">
            <v>7.7</v>
          </cell>
          <cell r="F466" t="str">
            <v>㎡</v>
          </cell>
          <cell r="G466">
            <v>0</v>
          </cell>
          <cell r="H466">
            <v>0</v>
          </cell>
        </row>
        <row r="467">
          <cell r="C467" t="str">
            <v>ガラス廻りシーリング</v>
          </cell>
          <cell r="D467" t="str">
            <v>両面ｼﾘｺｰﾝｼｰﾘﾝｸﾞ 5X3</v>
          </cell>
          <cell r="E467">
            <v>3017</v>
          </cell>
          <cell r="F467" t="str">
            <v>ｍ</v>
          </cell>
          <cell r="G467">
            <v>0</v>
          </cell>
          <cell r="H467">
            <v>0</v>
          </cell>
        </row>
        <row r="468">
          <cell r="C468" t="str">
            <v>ガラス廻りシーリング</v>
          </cell>
          <cell r="D468" t="str">
            <v>両面ｼﾘｺｰﾝｼｰﾘﾝｸﾞ 5X3</v>
          </cell>
          <cell r="E468">
            <v>140</v>
          </cell>
          <cell r="F468" t="str">
            <v>ｍ</v>
          </cell>
          <cell r="G468">
            <v>0</v>
          </cell>
          <cell r="H468">
            <v>0</v>
          </cell>
        </row>
        <row r="469">
          <cell r="C469" t="str">
            <v>ガラス廻りシーリング</v>
          </cell>
          <cell r="D469" t="str">
            <v>両面ｼﾘｺｰﾝｼｰﾘﾝｸﾞ 5X3</v>
          </cell>
          <cell r="E469">
            <v>3.5</v>
          </cell>
          <cell r="F469" t="str">
            <v>ｍ</v>
          </cell>
          <cell r="G469">
            <v>0</v>
          </cell>
          <cell r="H469">
            <v>0</v>
          </cell>
        </row>
        <row r="470">
          <cell r="C470" t="str">
            <v>ガラス廻りシーリング</v>
          </cell>
          <cell r="D470" t="str">
            <v>両面ｼﾘｺｰﾝｼｰﾘﾝｸﾞ 5X3</v>
          </cell>
          <cell r="E470">
            <v>3</v>
          </cell>
          <cell r="F470" t="str">
            <v>ｍ</v>
          </cell>
          <cell r="G470">
            <v>0</v>
          </cell>
          <cell r="H470">
            <v>0</v>
          </cell>
        </row>
        <row r="471">
          <cell r="C471" t="str">
            <v>衝突防止マーク</v>
          </cell>
          <cell r="D471">
            <v>8</v>
          </cell>
          <cell r="E471">
            <v>8</v>
          </cell>
          <cell r="F471" t="str">
            <v>箇所</v>
          </cell>
          <cell r="G471">
            <v>0</v>
          </cell>
          <cell r="H471">
            <v>0</v>
          </cell>
        </row>
        <row r="472">
          <cell r="C472" t="str">
            <v>ガラス清掃</v>
          </cell>
          <cell r="D472" t="str">
            <v>一 式</v>
          </cell>
          <cell r="E472" t="str">
            <v>一 式</v>
          </cell>
          <cell r="F472">
            <v>485000</v>
          </cell>
          <cell r="G472">
            <v>485000</v>
          </cell>
          <cell r="H472">
            <v>485000</v>
          </cell>
        </row>
        <row r="473">
          <cell r="C473" t="str">
            <v>小　計</v>
          </cell>
          <cell r="D473">
            <v>485000</v>
          </cell>
          <cell r="E473">
            <v>485000</v>
          </cell>
          <cell r="F473">
            <v>485000</v>
          </cell>
          <cell r="G473">
            <v>485000</v>
          </cell>
          <cell r="H473">
            <v>485000</v>
          </cell>
        </row>
        <row r="475">
          <cell r="B475" t="str">
            <v>（16）塗　装</v>
          </cell>
        </row>
        <row r="476">
          <cell r="C476" t="str">
            <v>（外　部）</v>
          </cell>
        </row>
        <row r="477">
          <cell r="C477" t="str">
            <v>ウレタン樹脂塗料塗り</v>
          </cell>
          <cell r="D477" t="str">
            <v>立とい　亜鉛ﾒｯｷ面</v>
          </cell>
          <cell r="E477">
            <v>5.6</v>
          </cell>
          <cell r="F477" t="str">
            <v>㎡</v>
          </cell>
          <cell r="G477">
            <v>0</v>
          </cell>
          <cell r="H477">
            <v>0</v>
          </cell>
        </row>
        <row r="478">
          <cell r="C478" t="str">
            <v>ウレタン樹脂塗料塗り</v>
          </cell>
          <cell r="D478" t="str">
            <v>鋼建面</v>
          </cell>
          <cell r="E478">
            <v>83.9</v>
          </cell>
          <cell r="F478" t="str">
            <v>㎡</v>
          </cell>
          <cell r="G478">
            <v>0</v>
          </cell>
          <cell r="H478">
            <v>0</v>
          </cell>
        </row>
        <row r="479">
          <cell r="C479" t="str">
            <v>常温乾燥形 
ﾌｯ素樹脂ｴﾅﾒﾙ塗</v>
          </cell>
          <cell r="D479" t="str">
            <v>手摺  亜鉛ﾒｯｷ面</v>
          </cell>
          <cell r="E479">
            <v>202</v>
          </cell>
          <cell r="F479" t="str">
            <v>㎡</v>
          </cell>
          <cell r="G479">
            <v>0</v>
          </cell>
          <cell r="H479">
            <v>0</v>
          </cell>
        </row>
        <row r="480">
          <cell r="C480" t="str">
            <v>（外　部）小　計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</row>
        <row r="482">
          <cell r="C482" t="str">
            <v>（内　部）</v>
          </cell>
        </row>
        <row r="483">
          <cell r="C483" t="str">
            <v>合成樹脂エマルションペイントI種塗り(EPｰI)</v>
          </cell>
          <cell r="D483" t="str">
            <v>コンクリート面</v>
          </cell>
          <cell r="E483">
            <v>848</v>
          </cell>
          <cell r="F483" t="str">
            <v>㎡</v>
          </cell>
          <cell r="G483">
            <v>0</v>
          </cell>
          <cell r="H483">
            <v>0</v>
          </cell>
        </row>
        <row r="484">
          <cell r="C484" t="str">
            <v>合成樹脂エマルションペイントI種塗り(EPｰI)</v>
          </cell>
          <cell r="D484" t="str">
            <v>ボード面</v>
          </cell>
          <cell r="E484">
            <v>3462</v>
          </cell>
          <cell r="F484" t="str">
            <v>㎡</v>
          </cell>
          <cell r="G484">
            <v>0</v>
          </cell>
          <cell r="H484">
            <v>0</v>
          </cell>
        </row>
        <row r="485">
          <cell r="C485" t="str">
            <v>合成樹脂エマルションペイントI種塗り(EPｰI)</v>
          </cell>
          <cell r="D485" t="str">
            <v>ケイカル面</v>
          </cell>
          <cell r="E485">
            <v>20.399999999999999</v>
          </cell>
          <cell r="F485" t="str">
            <v>㎡</v>
          </cell>
          <cell r="G485">
            <v>0</v>
          </cell>
          <cell r="H485">
            <v>0</v>
          </cell>
        </row>
        <row r="486">
          <cell r="C486" t="str">
            <v>合成樹脂エマルションペイントI種塗り(EPｰI)</v>
          </cell>
          <cell r="D486" t="str">
            <v>耐火ﾎﾞｰﾄﾞ面</v>
          </cell>
          <cell r="E486">
            <v>52.9</v>
          </cell>
          <cell r="F486" t="str">
            <v>㎡</v>
          </cell>
          <cell r="G486">
            <v>0</v>
          </cell>
          <cell r="H486">
            <v>0</v>
          </cell>
        </row>
        <row r="487">
          <cell r="C487" t="str">
            <v>塩化ビニル樹脂エナメル(VE）</v>
          </cell>
          <cell r="D487" t="str">
            <v>ケイカル面</v>
          </cell>
          <cell r="E487">
            <v>25.1</v>
          </cell>
          <cell r="F487" t="str">
            <v>㎡</v>
          </cell>
          <cell r="G487">
            <v>0</v>
          </cell>
          <cell r="H487">
            <v>0</v>
          </cell>
        </row>
        <row r="488">
          <cell r="C488" t="str">
            <v>合成樹脂調合ペイント塗り(SOP)</v>
          </cell>
          <cell r="D488" t="str">
            <v>鉄骨面</v>
          </cell>
          <cell r="E488">
            <v>420</v>
          </cell>
          <cell r="F488" t="str">
            <v>㎡</v>
          </cell>
          <cell r="G488">
            <v>0</v>
          </cell>
          <cell r="H488">
            <v>0</v>
          </cell>
        </row>
        <row r="489">
          <cell r="C489" t="str">
            <v>合成樹脂調合ペイント塗り(SOP)</v>
          </cell>
          <cell r="D489" t="str">
            <v>鉄部</v>
          </cell>
          <cell r="E489">
            <v>41.1</v>
          </cell>
          <cell r="F489" t="str">
            <v>㎡</v>
          </cell>
          <cell r="G489">
            <v>0</v>
          </cell>
          <cell r="H489">
            <v>0</v>
          </cell>
        </row>
        <row r="490">
          <cell r="C490" t="str">
            <v>合成樹脂調合ペイント塗り(SOP)</v>
          </cell>
          <cell r="D490" t="str">
            <v>木部  糸=110</v>
          </cell>
          <cell r="E490">
            <v>72.099999999999994</v>
          </cell>
          <cell r="F490" t="str">
            <v>㎡</v>
          </cell>
          <cell r="G490">
            <v>0</v>
          </cell>
          <cell r="H490">
            <v>0</v>
          </cell>
        </row>
        <row r="491">
          <cell r="C491" t="str">
            <v>床防塵塗料塗ﾘ</v>
          </cell>
          <cell r="D491" t="str">
            <v>ｺﾝｸﾘｰﾄ面</v>
          </cell>
          <cell r="E491">
            <v>113</v>
          </cell>
          <cell r="F491" t="str">
            <v>㎡</v>
          </cell>
          <cell r="G491">
            <v>0</v>
          </cell>
          <cell r="H491">
            <v>0</v>
          </cell>
        </row>
        <row r="492">
          <cell r="C492" t="str">
            <v>立上ﾘ防塵塗料塗ﾘ</v>
          </cell>
          <cell r="D492" t="str">
            <v>ｺﾝｸﾘｰﾄ面</v>
          </cell>
          <cell r="E492">
            <v>8.4</v>
          </cell>
          <cell r="F492" t="str">
            <v>㎡</v>
          </cell>
          <cell r="G492">
            <v>0</v>
          </cell>
          <cell r="H492">
            <v>0</v>
          </cell>
        </row>
        <row r="493">
          <cell r="C493" t="str">
            <v>巾木防塵塗料塗ﾘ</v>
          </cell>
          <cell r="D493" t="str">
            <v>H=100  ｺﾝｸﾘｰﾄ面</v>
          </cell>
          <cell r="E493">
            <v>7.1</v>
          </cell>
          <cell r="F493" t="str">
            <v>㎡</v>
          </cell>
          <cell r="G493">
            <v>0</v>
          </cell>
          <cell r="H493">
            <v>0</v>
          </cell>
        </row>
        <row r="494">
          <cell r="C494" t="str">
            <v>階段防塵塗料塗ﾘ</v>
          </cell>
          <cell r="D494" t="str">
            <v>ﾓﾙﾀﾙ面</v>
          </cell>
          <cell r="E494">
            <v>3</v>
          </cell>
          <cell r="F494" t="str">
            <v>㎡</v>
          </cell>
          <cell r="G494">
            <v>0</v>
          </cell>
          <cell r="H494">
            <v>0</v>
          </cell>
        </row>
        <row r="495">
          <cell r="F495" t="str">
            <v>㎡</v>
          </cell>
          <cell r="G495">
            <v>0</v>
          </cell>
          <cell r="H495">
            <v>0</v>
          </cell>
        </row>
        <row r="496">
          <cell r="C496" t="str">
            <v>合成樹脂調合ペイント塗り(SOP)</v>
          </cell>
          <cell r="D496" t="str">
            <v>鋼建面</v>
          </cell>
          <cell r="E496">
            <v>806</v>
          </cell>
          <cell r="F496" t="str">
            <v>㎡</v>
          </cell>
          <cell r="G496">
            <v>0</v>
          </cell>
          <cell r="H496">
            <v>0</v>
          </cell>
        </row>
        <row r="497">
          <cell r="C497" t="str">
            <v>合成樹脂調合ペイント塗り(SOP)</v>
          </cell>
          <cell r="D497" t="str">
            <v>木建面</v>
          </cell>
          <cell r="E497">
            <v>46.8</v>
          </cell>
          <cell r="F497" t="str">
            <v>㎡</v>
          </cell>
          <cell r="G497">
            <v>0</v>
          </cell>
          <cell r="H497">
            <v>0</v>
          </cell>
        </row>
        <row r="498">
          <cell r="C498" t="str">
            <v>（内　部）小　計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</row>
        <row r="500">
          <cell r="C500" t="str">
            <v>小　計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</row>
        <row r="502">
          <cell r="B502" t="str">
            <v>（17）吹付け</v>
          </cell>
        </row>
        <row r="503">
          <cell r="C503" t="str">
            <v>（外　部）</v>
          </cell>
        </row>
        <row r="504">
          <cell r="C504" t="str">
            <v>複層仕上塗材仕上げ</v>
          </cell>
          <cell r="D504" t="str">
            <v xml:space="preserve">外壁　防水型複層塗材Ｅ  </v>
          </cell>
          <cell r="E504">
            <v>637</v>
          </cell>
          <cell r="F504" t="str">
            <v>㎡</v>
          </cell>
          <cell r="G504">
            <v>0</v>
          </cell>
          <cell r="H504">
            <v>0</v>
          </cell>
        </row>
        <row r="505">
          <cell r="C505" t="str">
            <v>複層仕上塗材仕上げ</v>
          </cell>
          <cell r="D505" t="str">
            <v xml:space="preserve">天端　防水型複層塗材Ｅ  </v>
          </cell>
          <cell r="E505">
            <v>46.5</v>
          </cell>
          <cell r="F505" t="str">
            <v>㎡</v>
          </cell>
          <cell r="G505">
            <v>0</v>
          </cell>
          <cell r="H505">
            <v>0</v>
          </cell>
        </row>
        <row r="506">
          <cell r="C506" t="str">
            <v>薄付け仕上塗材仕上げ</v>
          </cell>
          <cell r="D506" t="str">
            <v>軒天　外装薄塗材Ｅ
(ｱｸﾘﾙﾘｼﾝ)　　</v>
          </cell>
          <cell r="E506">
            <v>96.8</v>
          </cell>
          <cell r="F506" t="str">
            <v>㎡</v>
          </cell>
          <cell r="G506">
            <v>0</v>
          </cell>
          <cell r="H506">
            <v>0</v>
          </cell>
        </row>
        <row r="507">
          <cell r="C507" t="str">
            <v>（外　部）小　計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</row>
        <row r="509">
          <cell r="C509" t="str">
            <v>（内　部）</v>
          </cell>
        </row>
        <row r="510">
          <cell r="C510" t="str">
            <v>薄付け仕上塗材仕上げ</v>
          </cell>
          <cell r="D510" t="str">
            <v>内装薄塗材Ｅ  コンクリート面</v>
          </cell>
          <cell r="E510">
            <v>538</v>
          </cell>
          <cell r="F510" t="str">
            <v>㎡</v>
          </cell>
          <cell r="G510">
            <v>0</v>
          </cell>
          <cell r="H510">
            <v>0</v>
          </cell>
        </row>
        <row r="511">
          <cell r="C511" t="str">
            <v>薄付け仕上塗材仕上げ</v>
          </cell>
          <cell r="D511" t="str">
            <v xml:space="preserve">内装薄塗材Ｅ  ボード面  </v>
          </cell>
          <cell r="E511">
            <v>216</v>
          </cell>
          <cell r="F511" t="str">
            <v>㎡</v>
          </cell>
          <cell r="G511">
            <v>0</v>
          </cell>
          <cell r="H511">
            <v>0</v>
          </cell>
        </row>
        <row r="512">
          <cell r="C512" t="str">
            <v>薄付け仕上塗材仕上げ</v>
          </cell>
          <cell r="D512" t="str">
            <v>内装薄塗材E  ケイカル面</v>
          </cell>
          <cell r="E512">
            <v>3.4</v>
          </cell>
          <cell r="F512" t="str">
            <v>㎡</v>
          </cell>
          <cell r="G512">
            <v>0</v>
          </cell>
          <cell r="H512">
            <v>0</v>
          </cell>
        </row>
        <row r="513">
          <cell r="C513" t="str">
            <v>ﾊﾟｰﾗｲﾄ吹付</v>
          </cell>
          <cell r="D513" t="str">
            <v>コンクリート面　天井</v>
          </cell>
          <cell r="E513">
            <v>632</v>
          </cell>
          <cell r="F513" t="str">
            <v>㎡</v>
          </cell>
          <cell r="G513">
            <v>0</v>
          </cell>
          <cell r="H513">
            <v>0</v>
          </cell>
        </row>
        <row r="514">
          <cell r="C514" t="str">
            <v>（内　部）小　計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</row>
        <row r="516">
          <cell r="C516" t="str">
            <v>小　計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</row>
        <row r="518">
          <cell r="B518" t="str">
            <v>（18）内外装</v>
          </cell>
        </row>
        <row r="519">
          <cell r="C519" t="str">
            <v>（内　部）</v>
          </cell>
        </row>
        <row r="520">
          <cell r="C520" t="str">
            <v>床ﾋﾞﾆｰﾙ床ｼｰﾄ貼</v>
          </cell>
          <cell r="D520" t="str">
            <v>熱溶接工法  模様入</v>
          </cell>
          <cell r="E520">
            <v>3000</v>
          </cell>
          <cell r="F520" t="str">
            <v>㎡</v>
          </cell>
          <cell r="G520">
            <v>0</v>
          </cell>
          <cell r="H520">
            <v>0</v>
          </cell>
        </row>
        <row r="521">
          <cell r="C521" t="str">
            <v>床ﾋﾞﾆｰﾙ床ｼｰﾄ貼</v>
          </cell>
          <cell r="D521" t="str">
            <v>鉄骨面  熱溶接工法  模様入</v>
          </cell>
          <cell r="E521">
            <v>40.9</v>
          </cell>
          <cell r="F521" t="str">
            <v>㎡</v>
          </cell>
          <cell r="G521">
            <v>0</v>
          </cell>
          <cell r="H521">
            <v>0</v>
          </cell>
        </row>
        <row r="522">
          <cell r="C522" t="str">
            <v>床ﾀｲﾙｶｰﾍﾟｯﾄ敷き</v>
          </cell>
          <cell r="D522">
            <v>209</v>
          </cell>
          <cell r="E522">
            <v>209</v>
          </cell>
          <cell r="F522" t="str">
            <v>㎡</v>
          </cell>
          <cell r="G522">
            <v>0</v>
          </cell>
          <cell r="H522">
            <v>0</v>
          </cell>
        </row>
        <row r="523">
          <cell r="C523" t="str">
            <v>床ﾀｲﾙｶｰﾍﾟｯﾄ敷き</v>
          </cell>
          <cell r="D523" t="str">
            <v>OAﾌﾛｱｰ面</v>
          </cell>
          <cell r="E523">
            <v>421</v>
          </cell>
          <cell r="F523" t="str">
            <v>㎡</v>
          </cell>
          <cell r="G523">
            <v>0</v>
          </cell>
          <cell r="H523">
            <v>0</v>
          </cell>
        </row>
        <row r="524">
          <cell r="C524" t="str">
            <v>床OAﾌﾛｱｰ</v>
          </cell>
          <cell r="D524" t="str">
            <v>H=100</v>
          </cell>
          <cell r="E524">
            <v>421</v>
          </cell>
          <cell r="F524" t="str">
            <v>㎡</v>
          </cell>
          <cell r="G524">
            <v>0</v>
          </cell>
          <cell r="H524">
            <v>0</v>
          </cell>
        </row>
        <row r="525">
          <cell r="C525" t="str">
            <v>ビニル幅木張り</v>
          </cell>
          <cell r="D525" t="str">
            <v>H=75</v>
          </cell>
          <cell r="E525">
            <v>1941</v>
          </cell>
          <cell r="F525" t="str">
            <v>ｍ</v>
          </cell>
          <cell r="G525">
            <v>0</v>
          </cell>
          <cell r="H525">
            <v>0</v>
          </cell>
        </row>
        <row r="526">
          <cell r="C526" t="str">
            <v>ビニル幅木張り</v>
          </cell>
          <cell r="D526" t="str">
            <v>H=100</v>
          </cell>
          <cell r="E526">
            <v>17.600000000000001</v>
          </cell>
          <cell r="F526" t="str">
            <v>ｍ</v>
          </cell>
          <cell r="G526">
            <v>0</v>
          </cell>
          <cell r="H526">
            <v>0</v>
          </cell>
        </row>
        <row r="527">
          <cell r="C527" t="str">
            <v>壁石膏ﾎﾞｰﾄﾞ</v>
          </cell>
          <cell r="D527" t="str">
            <v>厚9.5+12.5  継目処理</v>
          </cell>
          <cell r="E527">
            <v>1875</v>
          </cell>
          <cell r="F527" t="str">
            <v>㎡</v>
          </cell>
          <cell r="G527">
            <v>0</v>
          </cell>
          <cell r="H527">
            <v>0</v>
          </cell>
        </row>
        <row r="528">
          <cell r="C528" t="str">
            <v>壁石膏ﾎﾞｰﾄﾞ</v>
          </cell>
          <cell r="D528" t="str">
            <v>厚9.5+12.5  突付け</v>
          </cell>
          <cell r="E528">
            <v>48.9</v>
          </cell>
          <cell r="F528" t="str">
            <v>㎡</v>
          </cell>
          <cell r="G528">
            <v>0</v>
          </cell>
          <cell r="H528">
            <v>0</v>
          </cell>
        </row>
        <row r="529">
          <cell r="C529" t="str">
            <v>壁石膏ﾎﾞｰﾄﾞ</v>
          </cell>
          <cell r="D529" t="str">
            <v>厚12.5  継目処理+GL工法</v>
          </cell>
          <cell r="E529">
            <v>303</v>
          </cell>
          <cell r="F529" t="str">
            <v>㎡</v>
          </cell>
          <cell r="G529">
            <v>0</v>
          </cell>
          <cell r="H529">
            <v>0</v>
          </cell>
        </row>
        <row r="530">
          <cell r="C530" t="str">
            <v>壁石膏ﾎﾞｰﾄﾞ</v>
          </cell>
          <cell r="D530" t="str">
            <v>厚12.5  突付け</v>
          </cell>
          <cell r="E530">
            <v>15.7</v>
          </cell>
          <cell r="F530" t="str">
            <v>㎡</v>
          </cell>
          <cell r="G530">
            <v>0</v>
          </cell>
          <cell r="H530">
            <v>0</v>
          </cell>
        </row>
        <row r="531">
          <cell r="C531" t="str">
            <v>壁珪酸ｶﾙｼｳﾑ板</v>
          </cell>
          <cell r="D531" t="str">
            <v>厚8  継目処理</v>
          </cell>
          <cell r="E531">
            <v>32.1</v>
          </cell>
          <cell r="F531" t="str">
            <v>㎡</v>
          </cell>
          <cell r="G531">
            <v>0</v>
          </cell>
          <cell r="H531">
            <v>0</v>
          </cell>
        </row>
        <row r="532">
          <cell r="C532" t="str">
            <v>壁珪酸ｶﾙｼｳﾑ板</v>
          </cell>
          <cell r="D532" t="str">
            <v>厚8  突付け</v>
          </cell>
          <cell r="E532">
            <v>228</v>
          </cell>
          <cell r="F532" t="str">
            <v>㎡</v>
          </cell>
          <cell r="G532">
            <v>0</v>
          </cell>
          <cell r="H532">
            <v>0</v>
          </cell>
        </row>
        <row r="533">
          <cell r="C533" t="str">
            <v>壁珪酸ｶﾙｼｳﾑ板</v>
          </cell>
          <cell r="D533" t="str">
            <v>厚8  突付け  ﾗﾜﾝ合板(T-1)厚25共</v>
          </cell>
          <cell r="E533">
            <v>50</v>
          </cell>
          <cell r="F533" t="str">
            <v>㎡</v>
          </cell>
          <cell r="G533">
            <v>0</v>
          </cell>
          <cell r="H533">
            <v>0</v>
          </cell>
        </row>
        <row r="534">
          <cell r="C534" t="str">
            <v>壁珪酸ｶﾙｼｳﾑ板</v>
          </cell>
          <cell r="D534" t="str">
            <v>厚8  突付け+GL工法</v>
          </cell>
          <cell r="E534">
            <v>2.4</v>
          </cell>
          <cell r="F534" t="str">
            <v>㎡</v>
          </cell>
          <cell r="G534">
            <v>0</v>
          </cell>
          <cell r="H534">
            <v>0</v>
          </cell>
        </row>
        <row r="535">
          <cell r="C535" t="str">
            <v>壁珪酸ｶﾙｼｳﾑ板</v>
          </cell>
          <cell r="D535" t="str">
            <v>厚35  突付け（天井内）</v>
          </cell>
          <cell r="E535">
            <v>217</v>
          </cell>
          <cell r="F535" t="str">
            <v>㎡</v>
          </cell>
          <cell r="G535">
            <v>0</v>
          </cell>
          <cell r="H535">
            <v>0</v>
          </cell>
        </row>
        <row r="536">
          <cell r="C536" t="str">
            <v>壁ﾋﾞﾆｰﾙｸﾛｽ</v>
          </cell>
          <cell r="D536">
            <v>107</v>
          </cell>
          <cell r="E536">
            <v>107</v>
          </cell>
          <cell r="F536" t="str">
            <v>㎡</v>
          </cell>
          <cell r="G536">
            <v>0</v>
          </cell>
          <cell r="H536">
            <v>0</v>
          </cell>
        </row>
        <row r="537">
          <cell r="C537" t="str">
            <v>天井ﾛｯｸｳｰﾙ吸音板</v>
          </cell>
          <cell r="D537" t="str">
            <v>厚12  石膏ﾎﾞｰﾄﾞ厚9.5共</v>
          </cell>
          <cell r="E537">
            <v>188</v>
          </cell>
          <cell r="F537" t="str">
            <v>㎡</v>
          </cell>
          <cell r="G537">
            <v>0</v>
          </cell>
          <cell r="H537">
            <v>0</v>
          </cell>
        </row>
        <row r="538">
          <cell r="C538" t="str">
            <v>天井ﾛｯｸｳｰﾙ吸音板</v>
          </cell>
          <cell r="D538" t="str">
            <v>厚12(ﾘﾌﾞ)  石膏ﾎﾞｰﾄﾞ厚9.5共</v>
          </cell>
          <cell r="E538">
            <v>125</v>
          </cell>
          <cell r="F538" t="str">
            <v>㎡</v>
          </cell>
          <cell r="G538">
            <v>0</v>
          </cell>
          <cell r="H538">
            <v>0</v>
          </cell>
        </row>
        <row r="539">
          <cell r="C539" t="str">
            <v>天井化粧石膏ﾎﾞｰﾄﾞ</v>
          </cell>
          <cell r="D539" t="str">
            <v>厚9.5</v>
          </cell>
          <cell r="E539">
            <v>2787</v>
          </cell>
          <cell r="F539" t="str">
            <v>㎡</v>
          </cell>
          <cell r="G539">
            <v>0</v>
          </cell>
          <cell r="H539">
            <v>0</v>
          </cell>
        </row>
        <row r="540">
          <cell r="C540" t="str">
            <v>天井珪酸ｶﾙｼｳﾑ板</v>
          </cell>
          <cell r="D540" t="str">
            <v>厚6  継目処理</v>
          </cell>
          <cell r="E540">
            <v>10</v>
          </cell>
          <cell r="F540" t="str">
            <v>㎡</v>
          </cell>
          <cell r="G540">
            <v>0</v>
          </cell>
          <cell r="H540">
            <v>0</v>
          </cell>
        </row>
        <row r="541">
          <cell r="C541" t="str">
            <v>下り天井石膏ﾎﾞｰﾄﾞ</v>
          </cell>
          <cell r="D541" t="str">
            <v>厚9.5+12.5  継目処理</v>
          </cell>
          <cell r="E541">
            <v>12.6</v>
          </cell>
          <cell r="F541" t="str">
            <v>㎡</v>
          </cell>
          <cell r="G541">
            <v>0</v>
          </cell>
          <cell r="H541">
            <v>0</v>
          </cell>
        </row>
        <row r="542">
          <cell r="C542" t="str">
            <v>下り天井珪酸ｶﾙｼｳﾑ板</v>
          </cell>
          <cell r="D542" t="str">
            <v>厚8  継目処理</v>
          </cell>
          <cell r="E542">
            <v>7.5</v>
          </cell>
          <cell r="F542" t="str">
            <v>㎡</v>
          </cell>
          <cell r="G542">
            <v>0</v>
          </cell>
          <cell r="H542">
            <v>0</v>
          </cell>
        </row>
        <row r="543">
          <cell r="C543" t="str">
            <v>耐火間仕切</v>
          </cell>
          <cell r="D543" t="str">
            <v>LGS  W=65  GPB厚15+15(両面)  1時間耐火</v>
          </cell>
          <cell r="E543">
            <v>745</v>
          </cell>
          <cell r="F543" t="str">
            <v>㎡</v>
          </cell>
          <cell r="G543">
            <v>0</v>
          </cell>
          <cell r="H543">
            <v>0</v>
          </cell>
        </row>
        <row r="544">
          <cell r="C544" t="str">
            <v>耐火間仕切</v>
          </cell>
          <cell r="D544" t="str">
            <v>LGS  W=65  GPB厚21+21(両面)  2時間耐火</v>
          </cell>
          <cell r="E544">
            <v>538</v>
          </cell>
          <cell r="F544" t="str">
            <v>㎡</v>
          </cell>
          <cell r="G544">
            <v>0</v>
          </cell>
          <cell r="H544">
            <v>0</v>
          </cell>
        </row>
        <row r="545">
          <cell r="C545" t="str">
            <v>SKﾗｲﾆﾝｸﾞ腰  珪酸ｶﾙｼｳﾑ板</v>
          </cell>
          <cell r="D545" t="str">
            <v>厚8  ﾗﾜﾝ合板(T-1)厚25共</v>
          </cell>
          <cell r="E545">
            <v>6.6</v>
          </cell>
          <cell r="F545" t="str">
            <v>㎡</v>
          </cell>
          <cell r="G545">
            <v>0</v>
          </cell>
          <cell r="H545">
            <v>0</v>
          </cell>
        </row>
        <row r="546">
          <cell r="C546" t="str">
            <v>ACW目隠ﾊﾟﾈﾙ
耐火ボード</v>
          </cell>
          <cell r="D546" t="str">
            <v>厚25</v>
          </cell>
          <cell r="E546">
            <v>52.9</v>
          </cell>
          <cell r="F546" t="str">
            <v>㎡</v>
          </cell>
          <cell r="G546">
            <v>0</v>
          </cell>
          <cell r="H546">
            <v>0</v>
          </cell>
        </row>
        <row r="547">
          <cell r="C547" t="str">
            <v>小　計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</row>
        <row r="549">
          <cell r="B549" t="str">
            <v>（19）雑</v>
          </cell>
        </row>
        <row r="550">
          <cell r="C550" t="str">
            <v>（外部）</v>
          </cell>
        </row>
        <row r="551">
          <cell r="C551" t="str">
            <v>床玉砂利敷き</v>
          </cell>
          <cell r="D551" t="str">
            <v>厚50</v>
          </cell>
          <cell r="E551">
            <v>41.7</v>
          </cell>
          <cell r="F551" t="str">
            <v>㎡</v>
          </cell>
          <cell r="G551">
            <v>0</v>
          </cell>
          <cell r="H551">
            <v>0</v>
          </cell>
        </row>
        <row r="552">
          <cell r="C552" t="str">
            <v>RF屋根防音パネル取設</v>
          </cell>
          <cell r="D552" t="str">
            <v>統一型金属吸音板  厚95
L=30490  H=3500</v>
          </cell>
          <cell r="E552" t="str">
            <v>一　式　</v>
          </cell>
          <cell r="F552">
            <v>3045300</v>
          </cell>
          <cell r="G552">
            <v>3045300</v>
          </cell>
          <cell r="H552">
            <v>3045300</v>
          </cell>
        </row>
        <row r="553">
          <cell r="C553" t="str">
            <v>4-7F ｸﾞﾘｰﾝﾃﾗｽ
ガラス入  手摺</v>
          </cell>
          <cell r="D553" t="str">
            <v>ｽﾁｰﾙ製  溶融亜鉛ﾒｯｷ
L2600XH1100</v>
          </cell>
          <cell r="E553">
            <v>8</v>
          </cell>
          <cell r="F553" t="str">
            <v>箇所</v>
          </cell>
          <cell r="G553">
            <v>0</v>
          </cell>
          <cell r="H553">
            <v>0</v>
          </cell>
        </row>
        <row r="554">
          <cell r="C554" t="str">
            <v>4-7F ｸﾞﾘｰﾝﾃﾗｽ
ガラス入  手摺</v>
          </cell>
          <cell r="D554" t="str">
            <v>ｽﾁｰﾙ製  溶融亜鉛ﾒｯｷ
L4790XH1100</v>
          </cell>
          <cell r="E554">
            <v>4</v>
          </cell>
          <cell r="F554" t="str">
            <v>箇所</v>
          </cell>
          <cell r="G554">
            <v>0</v>
          </cell>
          <cell r="H554">
            <v>0</v>
          </cell>
        </row>
        <row r="555">
          <cell r="C555" t="str">
            <v>3F ｸﾞﾘｰﾝﾃﾗｽ
ガラス入  手摺</v>
          </cell>
          <cell r="D555" t="str">
            <v>ｽﾁｰﾙ製  溶融亜鉛ﾒｯｷ
L(3650+7000+2150)XH1200</v>
          </cell>
          <cell r="E555">
            <v>1</v>
          </cell>
          <cell r="F555" t="str">
            <v>箇所</v>
          </cell>
          <cell r="G555">
            <v>0</v>
          </cell>
          <cell r="H555">
            <v>0</v>
          </cell>
        </row>
        <row r="556">
          <cell r="C556" t="str">
            <v>窓水切り製品代</v>
          </cell>
          <cell r="D556" t="str">
            <v>GCR製，ﾌｯ素樹脂塗装</v>
          </cell>
          <cell r="E556" t="str">
            <v>一　式</v>
          </cell>
          <cell r="F556">
            <v>5276800</v>
          </cell>
          <cell r="G556">
            <v>5276800</v>
          </cell>
          <cell r="H556">
            <v>5276800</v>
          </cell>
        </row>
        <row r="557">
          <cell r="C557" t="str">
            <v>窓水切り施工費</v>
          </cell>
          <cell r="D557" t="str">
            <v>一　式</v>
          </cell>
          <cell r="E557" t="str">
            <v>一　式</v>
          </cell>
          <cell r="F557">
            <v>2946200</v>
          </cell>
          <cell r="G557">
            <v>2946200</v>
          </cell>
          <cell r="H557">
            <v>2946200</v>
          </cell>
        </row>
        <row r="558">
          <cell r="C558" t="str">
            <v>消防隊進入口ﾏｰｸ</v>
          </cell>
          <cell r="D558">
            <v>55</v>
          </cell>
          <cell r="E558">
            <v>55</v>
          </cell>
          <cell r="F558" t="str">
            <v>箇所</v>
          </cell>
          <cell r="G558">
            <v>0</v>
          </cell>
          <cell r="H558">
            <v>0</v>
          </cell>
        </row>
        <row r="559">
          <cell r="C559" t="str">
            <v>（外　部）小　計</v>
          </cell>
          <cell r="D559">
            <v>11268300</v>
          </cell>
          <cell r="E559">
            <v>11268300</v>
          </cell>
          <cell r="F559">
            <v>11268300</v>
          </cell>
          <cell r="G559">
            <v>11268300</v>
          </cell>
          <cell r="H559">
            <v>11268300</v>
          </cell>
        </row>
        <row r="561">
          <cell r="C561" t="str">
            <v>（内　部）</v>
          </cell>
        </row>
        <row r="562">
          <cell r="C562" t="str">
            <v>壁断熱材吹付</v>
          </cell>
          <cell r="D562" t="str">
            <v>厚15</v>
          </cell>
          <cell r="E562">
            <v>1026</v>
          </cell>
          <cell r="F562" t="str">
            <v>㎡</v>
          </cell>
          <cell r="G562">
            <v>0</v>
          </cell>
          <cell r="H562">
            <v>0</v>
          </cell>
        </row>
        <row r="563">
          <cell r="C563" t="str">
            <v>天井ﾎﾟﾘｽﾁﾚﾝﾌｫｰﾑ保温材</v>
          </cell>
          <cell r="D563" t="str">
            <v>厚25</v>
          </cell>
          <cell r="E563">
            <v>832</v>
          </cell>
          <cell r="F563" t="str">
            <v>㎡</v>
          </cell>
          <cell r="G563">
            <v>0</v>
          </cell>
          <cell r="H563">
            <v>0</v>
          </cell>
        </row>
        <row r="564">
          <cell r="C564" t="str">
            <v>白板</v>
          </cell>
          <cell r="D564" t="str">
            <v>1200X900</v>
          </cell>
          <cell r="E564">
            <v>1</v>
          </cell>
          <cell r="F564" t="str">
            <v>箇所</v>
          </cell>
          <cell r="G564">
            <v>0</v>
          </cell>
          <cell r="H564">
            <v>0</v>
          </cell>
        </row>
        <row r="565">
          <cell r="C565" t="str">
            <v>白板</v>
          </cell>
          <cell r="D565" t="str">
            <v>2000X1000</v>
          </cell>
          <cell r="E565">
            <v>1</v>
          </cell>
          <cell r="F565" t="str">
            <v>箇所</v>
          </cell>
          <cell r="G565">
            <v>0</v>
          </cell>
          <cell r="H565">
            <v>0</v>
          </cell>
        </row>
        <row r="566">
          <cell r="C566" t="str">
            <v>白板</v>
          </cell>
          <cell r="D566" t="str">
            <v>2300X1500</v>
          </cell>
          <cell r="E566">
            <v>2</v>
          </cell>
          <cell r="F566" t="str">
            <v>箇所</v>
          </cell>
          <cell r="G566">
            <v>0</v>
          </cell>
          <cell r="H566">
            <v>0</v>
          </cell>
        </row>
        <row r="567">
          <cell r="C567" t="str">
            <v>白板</v>
          </cell>
          <cell r="D567" t="str">
            <v>2400X900</v>
          </cell>
          <cell r="E567">
            <v>1</v>
          </cell>
          <cell r="F567" t="str">
            <v>箇所</v>
          </cell>
          <cell r="G567">
            <v>0</v>
          </cell>
          <cell r="H567">
            <v>0</v>
          </cell>
        </row>
        <row r="568">
          <cell r="C568" t="str">
            <v>白板</v>
          </cell>
          <cell r="D568" t="str">
            <v>2400X1200</v>
          </cell>
          <cell r="E568">
            <v>4</v>
          </cell>
          <cell r="F568" t="str">
            <v>箇所</v>
          </cell>
          <cell r="G568">
            <v>0</v>
          </cell>
          <cell r="H568">
            <v>0</v>
          </cell>
        </row>
        <row r="569">
          <cell r="C569" t="str">
            <v>白板</v>
          </cell>
          <cell r="D569" t="str">
            <v>3600X1200</v>
          </cell>
          <cell r="E569">
            <v>4</v>
          </cell>
          <cell r="F569" t="str">
            <v>箇所</v>
          </cell>
          <cell r="G569">
            <v>0</v>
          </cell>
          <cell r="H569">
            <v>0</v>
          </cell>
        </row>
        <row r="570">
          <cell r="C570" t="str">
            <v>白板</v>
          </cell>
          <cell r="D570" t="str">
            <v>4500X1200</v>
          </cell>
          <cell r="E570">
            <v>4</v>
          </cell>
          <cell r="F570" t="str">
            <v>箇所</v>
          </cell>
          <cell r="G570">
            <v>0</v>
          </cell>
          <cell r="H570">
            <v>0</v>
          </cell>
        </row>
        <row r="571">
          <cell r="C571" t="str">
            <v>クレーン取設</v>
          </cell>
          <cell r="D571" t="str">
            <v>一　式</v>
          </cell>
          <cell r="E571" t="str">
            <v>一　式</v>
          </cell>
          <cell r="F571">
            <v>6163900</v>
          </cell>
          <cell r="G571">
            <v>6163900</v>
          </cell>
          <cell r="H571">
            <v>6163900</v>
          </cell>
        </row>
        <row r="572">
          <cell r="C572" t="str">
            <v>ｽﾗｲﾃﾞｨﾝｸﾞｳｫｰﾙ</v>
          </cell>
          <cell r="D572" t="str">
            <v>6240×3000</v>
          </cell>
          <cell r="E572" t="str">
            <v>一　式</v>
          </cell>
          <cell r="F572">
            <v>1053720</v>
          </cell>
          <cell r="G572">
            <v>1053720</v>
          </cell>
          <cell r="H572">
            <v>1053720</v>
          </cell>
        </row>
        <row r="573">
          <cell r="C573" t="str">
            <v>ｽﾁｰﾙﾊﾟｰﾃｨｼｮﾝ</v>
          </cell>
          <cell r="D573" t="str">
            <v>7150×2700</v>
          </cell>
          <cell r="E573" t="str">
            <v>一　式</v>
          </cell>
          <cell r="F573">
            <v>501210</v>
          </cell>
          <cell r="G573">
            <v>501210</v>
          </cell>
          <cell r="H573">
            <v>501210</v>
          </cell>
        </row>
        <row r="574">
          <cell r="C574" t="str">
            <v>ﾄｲﾚﾌﾞｰｽ</v>
          </cell>
          <cell r="D574" t="str">
            <v>H=1900  ﾒﾗﾐﾝ化粧合板
1ﾌﾞｰｽ･扉1ヶ所･延1.64m</v>
          </cell>
          <cell r="E574">
            <v>7</v>
          </cell>
          <cell r="F574" t="str">
            <v>箇所</v>
          </cell>
          <cell r="G574">
            <v>0</v>
          </cell>
          <cell r="H574">
            <v>0</v>
          </cell>
        </row>
        <row r="575">
          <cell r="C575" t="str">
            <v>ﾄｲﾚﾌﾞｰｽ</v>
          </cell>
          <cell r="D575" t="str">
            <v>H=1900  ﾒﾗﾐﾝ化粧合板
2ﾌﾞｰｽ･扉2ヶ所･延4.09m</v>
          </cell>
          <cell r="E575">
            <v>9</v>
          </cell>
          <cell r="F575" t="str">
            <v>箇所</v>
          </cell>
          <cell r="G575">
            <v>0</v>
          </cell>
          <cell r="H575">
            <v>0</v>
          </cell>
        </row>
        <row r="576">
          <cell r="C576" t="str">
            <v>ﾄｲﾚﾌﾞｰｽ</v>
          </cell>
          <cell r="D576" t="str">
            <v>H=1900  ﾒﾗﾐﾝ化粧合板
2ﾌﾞｰｽ･扉2ヶ所･延4.29m</v>
          </cell>
          <cell r="E576">
            <v>1</v>
          </cell>
          <cell r="F576" t="str">
            <v>箇所</v>
          </cell>
          <cell r="G576">
            <v>0</v>
          </cell>
          <cell r="H576">
            <v>0</v>
          </cell>
        </row>
        <row r="577">
          <cell r="C577" t="str">
            <v>ﾄｲﾚﾌﾞｰｽ</v>
          </cell>
          <cell r="D577" t="str">
            <v>H=1900  ﾒﾗﾐﾝ化粧合板
3ﾌﾞｰｽ･扉3ヶ所･延7.04m</v>
          </cell>
          <cell r="E577">
            <v>4</v>
          </cell>
          <cell r="F577" t="str">
            <v>箇所</v>
          </cell>
          <cell r="G577">
            <v>0</v>
          </cell>
          <cell r="H577">
            <v>0</v>
          </cell>
        </row>
        <row r="578">
          <cell r="C578" t="str">
            <v>洗面ｶｳﾝﾀｰ</v>
          </cell>
          <cell r="D578" t="str">
            <v xml:space="preserve">W1780XD600XH770
ｶｳﾝﾀｰ:人工大理石 </v>
          </cell>
          <cell r="E578">
            <v>6</v>
          </cell>
          <cell r="F578" t="str">
            <v>箇所</v>
          </cell>
          <cell r="G578">
            <v>0</v>
          </cell>
          <cell r="H578">
            <v>0</v>
          </cell>
        </row>
        <row r="579">
          <cell r="C579" t="str">
            <v>洗面ｶｳﾝﾀｰ</v>
          </cell>
          <cell r="D579" t="str">
            <v xml:space="preserve">W1800XD600XH770
ｶｳﾝﾀｰ:人工大理石 </v>
          </cell>
          <cell r="E579">
            <v>8</v>
          </cell>
          <cell r="F579" t="str">
            <v>箇所</v>
          </cell>
          <cell r="G579">
            <v>0</v>
          </cell>
          <cell r="H579">
            <v>0</v>
          </cell>
        </row>
        <row r="580">
          <cell r="C580" t="str">
            <v>防湿ｶｶﾞﾐ</v>
          </cell>
          <cell r="D580" t="str">
            <v>W1780XH1030  厚6
SUSﾌﾚｰﾑ</v>
          </cell>
          <cell r="E580">
            <v>6</v>
          </cell>
          <cell r="F580" t="str">
            <v>箇所</v>
          </cell>
          <cell r="G580">
            <v>0</v>
          </cell>
          <cell r="H580">
            <v>0</v>
          </cell>
        </row>
        <row r="581">
          <cell r="C581" t="str">
            <v>防湿ｶｶﾞﾐ</v>
          </cell>
          <cell r="D581" t="str">
            <v xml:space="preserve">W1800XH1030  厚6
SUSﾌﾚｰﾑ </v>
          </cell>
          <cell r="E581">
            <v>8</v>
          </cell>
          <cell r="F581" t="str">
            <v>箇所</v>
          </cell>
          <cell r="G581">
            <v>0</v>
          </cell>
          <cell r="H581">
            <v>0</v>
          </cell>
        </row>
        <row r="582">
          <cell r="C582" t="str">
            <v>洗面ｶｳﾝﾀｰ上部  照明ﾙｰﾊﾞｰ</v>
          </cell>
          <cell r="D582" t="str">
            <v>D=400  H=15
ﾌﾟﾗｽﾁｯｸ</v>
          </cell>
          <cell r="E582">
            <v>25.1</v>
          </cell>
          <cell r="F582" t="str">
            <v>ｍ</v>
          </cell>
          <cell r="G582">
            <v>0</v>
          </cell>
          <cell r="H582">
            <v>0</v>
          </cell>
        </row>
        <row r="583">
          <cell r="C583" t="str">
            <v>SKﾗｲﾆﾝｸﾞ甲板</v>
          </cell>
          <cell r="D583" t="str">
            <v>W930XD450  ﾒﾗﾐﾝ化粧合板ﾌﾗｯｼｭ  厚25</v>
          </cell>
          <cell r="E583">
            <v>1</v>
          </cell>
          <cell r="F583" t="str">
            <v>箇所</v>
          </cell>
          <cell r="G583">
            <v>0</v>
          </cell>
          <cell r="H583">
            <v>0</v>
          </cell>
        </row>
        <row r="584">
          <cell r="C584" t="str">
            <v>SKﾗｲﾆﾝｸﾞ甲板</v>
          </cell>
          <cell r="D584" t="str">
            <v>W950XD400  ﾒﾗﾐﾝ化粧合板ﾌﾗｯｼｭ  厚25</v>
          </cell>
          <cell r="E584">
            <v>1</v>
          </cell>
          <cell r="F584" t="str">
            <v>箇所</v>
          </cell>
          <cell r="G584">
            <v>0</v>
          </cell>
          <cell r="H584">
            <v>0</v>
          </cell>
        </row>
        <row r="585">
          <cell r="C585" t="str">
            <v>SKﾗｲﾆﾝｸﾞ甲板</v>
          </cell>
          <cell r="D585" t="str">
            <v>W950XD450  ﾒﾗﾐﾝ化粧合板ﾌﾗｯｼｭ  厚25</v>
          </cell>
          <cell r="E585">
            <v>1</v>
          </cell>
          <cell r="F585" t="str">
            <v>箇所</v>
          </cell>
          <cell r="G585">
            <v>0</v>
          </cell>
          <cell r="H585">
            <v>0</v>
          </cell>
        </row>
        <row r="586">
          <cell r="C586" t="str">
            <v>SKﾗｲﾆﾝｸﾞ甲板</v>
          </cell>
          <cell r="D586" t="str">
            <v>W950XD500  ﾒﾗﾐﾝ化粧合板ﾌﾗｯｼｭ  厚25</v>
          </cell>
          <cell r="E586">
            <v>1</v>
          </cell>
          <cell r="F586" t="str">
            <v>箇所</v>
          </cell>
          <cell r="G586">
            <v>0</v>
          </cell>
          <cell r="H586">
            <v>0</v>
          </cell>
        </row>
        <row r="587">
          <cell r="C587" t="str">
            <v>SKﾗｲﾆﾝｸﾞ甲板</v>
          </cell>
          <cell r="D587" t="str">
            <v>W950XD520  ﾒﾗﾐﾝ化粧合板ﾌﾗｯｼｭ  厚25</v>
          </cell>
          <cell r="E587">
            <v>1</v>
          </cell>
          <cell r="F587" t="str">
            <v>箇所</v>
          </cell>
          <cell r="G587">
            <v>0</v>
          </cell>
          <cell r="H587">
            <v>0</v>
          </cell>
        </row>
        <row r="588">
          <cell r="C588" t="str">
            <v>SKﾗｲﾆﾝｸﾞ甲板</v>
          </cell>
          <cell r="D588" t="str">
            <v>W950XD540  ﾒﾗﾐﾝ化粧合板ﾌﾗｯｼｭ  厚25</v>
          </cell>
          <cell r="E588">
            <v>2</v>
          </cell>
          <cell r="F588" t="str">
            <v>箇所</v>
          </cell>
          <cell r="G588">
            <v>0</v>
          </cell>
          <cell r="H588">
            <v>0</v>
          </cell>
        </row>
        <row r="589">
          <cell r="C589" t="str">
            <v>消火器ﾎﾞｯｸｽ</v>
          </cell>
          <cell r="D589">
            <v>14</v>
          </cell>
          <cell r="E589">
            <v>14</v>
          </cell>
          <cell r="F589" t="str">
            <v>箇所</v>
          </cell>
          <cell r="G589">
            <v>0</v>
          </cell>
          <cell r="H589">
            <v>0</v>
          </cell>
        </row>
        <row r="590">
          <cell r="C590" t="str">
            <v>流し台</v>
          </cell>
          <cell r="D590" t="str">
            <v>L=1200</v>
          </cell>
          <cell r="E590">
            <v>8</v>
          </cell>
          <cell r="F590" t="str">
            <v>箇所</v>
          </cell>
          <cell r="G590">
            <v>0</v>
          </cell>
          <cell r="H590">
            <v>0</v>
          </cell>
        </row>
        <row r="591">
          <cell r="C591" t="str">
            <v>ｺﾝﾛ台</v>
          </cell>
          <cell r="D591" t="str">
            <v>L=600</v>
          </cell>
          <cell r="E591">
            <v>8</v>
          </cell>
          <cell r="F591" t="str">
            <v>箇所</v>
          </cell>
          <cell r="G591">
            <v>0</v>
          </cell>
          <cell r="H591">
            <v>0</v>
          </cell>
        </row>
        <row r="592">
          <cell r="C592" t="str">
            <v>（内　部）小　計</v>
          </cell>
          <cell r="D592">
            <v>7718830</v>
          </cell>
          <cell r="E592">
            <v>7718830</v>
          </cell>
          <cell r="F592">
            <v>7718830</v>
          </cell>
          <cell r="G592">
            <v>7718830</v>
          </cell>
          <cell r="H592">
            <v>7718830</v>
          </cell>
        </row>
        <row r="594">
          <cell r="C594" t="str">
            <v>小　計</v>
          </cell>
          <cell r="D594">
            <v>18987130</v>
          </cell>
          <cell r="E594">
            <v>18987130</v>
          </cell>
          <cell r="F594">
            <v>18987130</v>
          </cell>
          <cell r="G594">
            <v>18987130</v>
          </cell>
          <cell r="H594">
            <v>18987130</v>
          </cell>
        </row>
        <row r="596">
          <cell r="C596" t="str">
            <v>Ⅰ.建築工事直接工事費計</v>
          </cell>
          <cell r="D596">
            <v>141474940</v>
          </cell>
          <cell r="E596">
            <v>141474940</v>
          </cell>
          <cell r="F596">
            <v>141474940</v>
          </cell>
          <cell r="G596">
            <v>141474940</v>
          </cell>
          <cell r="H596">
            <v>141474940</v>
          </cell>
        </row>
        <row r="598">
          <cell r="B598" t="str">
            <v>Ⅱ.土木工事</v>
          </cell>
        </row>
        <row r="599">
          <cell r="B599" t="str">
            <v>1．道路</v>
          </cell>
        </row>
        <row r="600">
          <cell r="B600" t="str">
            <v>（1）土工</v>
          </cell>
        </row>
        <row r="601">
          <cell r="C601" t="str">
            <v>切土－盛土</v>
          </cell>
          <cell r="D601" t="str">
            <v>ブルドーザ押土</v>
          </cell>
          <cell r="E601">
            <v>599</v>
          </cell>
          <cell r="F601" t="str">
            <v>ｍ3</v>
          </cell>
          <cell r="G601">
            <v>0</v>
          </cell>
          <cell r="H601">
            <v>0</v>
          </cell>
        </row>
        <row r="602">
          <cell r="C602" t="str">
            <v>切土－不用土処分</v>
          </cell>
          <cell r="D602" t="str">
            <v>ダンプトラック運搬
L=7Km</v>
          </cell>
          <cell r="E602">
            <v>660</v>
          </cell>
          <cell r="F602" t="str">
            <v>ｍ3</v>
          </cell>
          <cell r="G602">
            <v>0</v>
          </cell>
          <cell r="H602">
            <v>0</v>
          </cell>
        </row>
        <row r="603">
          <cell r="C603" t="str">
            <v>捨土料金</v>
          </cell>
          <cell r="D603">
            <v>660</v>
          </cell>
          <cell r="E603">
            <v>660</v>
          </cell>
          <cell r="F603" t="str">
            <v>ｍ3</v>
          </cell>
          <cell r="G603">
            <v>0</v>
          </cell>
          <cell r="H603">
            <v>0</v>
          </cell>
        </row>
        <row r="604">
          <cell r="C604" t="str">
            <v>小計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</row>
        <row r="606">
          <cell r="B606" t="str">
            <v>（2）法面保護</v>
          </cell>
        </row>
        <row r="607">
          <cell r="C607" t="str">
            <v>法面整形</v>
          </cell>
          <cell r="D607" t="str">
            <v>切土面</v>
          </cell>
          <cell r="E607">
            <v>84.2</v>
          </cell>
          <cell r="F607" t="str">
            <v>㎡</v>
          </cell>
          <cell r="G607">
            <v>0</v>
          </cell>
          <cell r="H607">
            <v>0</v>
          </cell>
        </row>
        <row r="608">
          <cell r="C608" t="str">
            <v>法面整形</v>
          </cell>
          <cell r="D608" t="str">
            <v>盛土面</v>
          </cell>
          <cell r="E608">
            <v>128</v>
          </cell>
          <cell r="F608" t="str">
            <v>㎡</v>
          </cell>
          <cell r="G608">
            <v>0</v>
          </cell>
          <cell r="H608">
            <v>0</v>
          </cell>
        </row>
        <row r="609">
          <cell r="C609" t="str">
            <v>小計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</row>
        <row r="611">
          <cell r="B611" t="str">
            <v>（3）舗装</v>
          </cell>
        </row>
        <row r="612">
          <cell r="C612" t="str">
            <v>アスファルト舗装表層工</v>
          </cell>
          <cell r="D612" t="str">
            <v>車道 厚5㎝
密粒アスコン</v>
          </cell>
          <cell r="E612">
            <v>1159</v>
          </cell>
          <cell r="F612" t="str">
            <v>㎡</v>
          </cell>
          <cell r="G612">
            <v>0</v>
          </cell>
          <cell r="H612">
            <v>0</v>
          </cell>
        </row>
        <row r="613">
          <cell r="C613" t="str">
            <v>車道路盤工</v>
          </cell>
          <cell r="D613" t="str">
            <v>厚15㎝
再生クラシャラン</v>
          </cell>
          <cell r="E613">
            <v>1159</v>
          </cell>
          <cell r="F613" t="str">
            <v>㎡</v>
          </cell>
          <cell r="G613">
            <v>0</v>
          </cell>
          <cell r="H613">
            <v>0</v>
          </cell>
        </row>
        <row r="614">
          <cell r="C614" t="str">
            <v>インターロッキングブロック工</v>
          </cell>
          <cell r="D614" t="str">
            <v xml:space="preserve">車道部 </v>
          </cell>
          <cell r="E614">
            <v>172</v>
          </cell>
          <cell r="F614" t="str">
            <v>㎡</v>
          </cell>
          <cell r="G614">
            <v>0</v>
          </cell>
          <cell r="H614">
            <v>0</v>
          </cell>
        </row>
        <row r="615">
          <cell r="C615" t="str">
            <v>インターロッキングブロック工</v>
          </cell>
          <cell r="D615" t="str">
            <v>歩道部</v>
          </cell>
          <cell r="E615">
            <v>234</v>
          </cell>
          <cell r="F615" t="str">
            <v>㎡</v>
          </cell>
          <cell r="G615">
            <v>0</v>
          </cell>
          <cell r="H615">
            <v>0</v>
          </cell>
        </row>
        <row r="616">
          <cell r="C616" t="str">
            <v>歩道路盤工</v>
          </cell>
          <cell r="D616" t="str">
            <v>厚10㎝
再生クラシャラン</v>
          </cell>
          <cell r="E616">
            <v>406</v>
          </cell>
          <cell r="F616" t="str">
            <v>㎡</v>
          </cell>
          <cell r="G616">
            <v>0</v>
          </cell>
          <cell r="H616">
            <v>0</v>
          </cell>
        </row>
        <row r="617">
          <cell r="C617" t="str">
            <v>小計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</row>
        <row r="619">
          <cell r="B619" t="str">
            <v>（4）舗装補修</v>
          </cell>
        </row>
        <row r="620">
          <cell r="C620" t="str">
            <v>アスファルト舗装打換え工</v>
          </cell>
          <cell r="D620" t="str">
            <v>車道部，既設撤去共</v>
          </cell>
          <cell r="E620">
            <v>127</v>
          </cell>
          <cell r="F620" t="str">
            <v>㎡</v>
          </cell>
          <cell r="G620">
            <v>0</v>
          </cell>
          <cell r="H620">
            <v>0</v>
          </cell>
        </row>
        <row r="621">
          <cell r="C621" t="str">
            <v>車道路盤工</v>
          </cell>
          <cell r="D621" t="str">
            <v>厚15㎝
再生クラシャラン</v>
          </cell>
          <cell r="E621">
            <v>127</v>
          </cell>
          <cell r="F621" t="str">
            <v>㎡</v>
          </cell>
          <cell r="G621">
            <v>0</v>
          </cell>
          <cell r="H621">
            <v>0</v>
          </cell>
        </row>
        <row r="622">
          <cell r="C622" t="str">
            <v>アスファルト舗装打換え工</v>
          </cell>
          <cell r="D622" t="str">
            <v>歩道部，既設撤去共</v>
          </cell>
          <cell r="E622">
            <v>30.5</v>
          </cell>
          <cell r="F622" t="str">
            <v>㎡</v>
          </cell>
          <cell r="G622">
            <v>0</v>
          </cell>
          <cell r="H622">
            <v>0</v>
          </cell>
        </row>
        <row r="623">
          <cell r="C623" t="str">
            <v>歩道路盤工</v>
          </cell>
          <cell r="D623" t="str">
            <v>厚10㎝
再生クラシャラン</v>
          </cell>
          <cell r="E623">
            <v>30.5</v>
          </cell>
          <cell r="F623" t="str">
            <v>㎡</v>
          </cell>
          <cell r="G623">
            <v>0</v>
          </cell>
          <cell r="H623">
            <v>0</v>
          </cell>
        </row>
        <row r="624">
          <cell r="C624" t="str">
            <v>インターロッキングブロック工</v>
          </cell>
          <cell r="D624" t="str">
            <v>歩道部</v>
          </cell>
          <cell r="E624">
            <v>14.6</v>
          </cell>
          <cell r="F624" t="str">
            <v>㎡</v>
          </cell>
          <cell r="G624">
            <v>0</v>
          </cell>
          <cell r="H624">
            <v>0</v>
          </cell>
        </row>
        <row r="625">
          <cell r="C625" t="str">
            <v>歩道路盤工</v>
          </cell>
          <cell r="D625" t="str">
            <v>厚10㎝
再生クラシャラン</v>
          </cell>
          <cell r="E625">
            <v>14.6</v>
          </cell>
          <cell r="F625" t="str">
            <v>㎡</v>
          </cell>
          <cell r="G625">
            <v>0</v>
          </cell>
          <cell r="H625">
            <v>0</v>
          </cell>
        </row>
        <row r="626">
          <cell r="C626" t="str">
            <v>小計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</row>
        <row r="628">
          <cell r="B628" t="str">
            <v>（5）付属施設</v>
          </cell>
        </row>
        <row r="629">
          <cell r="C629" t="str">
            <v>プレキャストＬ形側溝</v>
          </cell>
          <cell r="D629" t="str">
            <v>Ｌ-250Ｂ</v>
          </cell>
          <cell r="E629">
            <v>80.400000000000006</v>
          </cell>
          <cell r="F629" t="str">
            <v>ｍ</v>
          </cell>
          <cell r="G629">
            <v>0</v>
          </cell>
          <cell r="H629">
            <v>0</v>
          </cell>
        </row>
        <row r="630">
          <cell r="C630" t="str">
            <v>プレキャストＬ形側溝</v>
          </cell>
          <cell r="D630" t="str">
            <v>切下げ（斜め，平）</v>
          </cell>
          <cell r="E630">
            <v>31.5</v>
          </cell>
          <cell r="F630" t="str">
            <v>ｍ</v>
          </cell>
          <cell r="G630">
            <v>0</v>
          </cell>
          <cell r="H630">
            <v>0</v>
          </cell>
        </row>
        <row r="631">
          <cell r="C631" t="str">
            <v>歩車道境界ブロック</v>
          </cell>
          <cell r="D631" t="str">
            <v>A種150/170×200×600</v>
          </cell>
          <cell r="E631">
            <v>119</v>
          </cell>
          <cell r="F631" t="str">
            <v>ｍ</v>
          </cell>
          <cell r="G631">
            <v>0</v>
          </cell>
          <cell r="H631">
            <v>0</v>
          </cell>
        </row>
        <row r="632">
          <cell r="C632" t="str">
            <v>歩車道境界ブロック</v>
          </cell>
          <cell r="D632" t="str">
            <v>切下げ（斜め，平）</v>
          </cell>
          <cell r="E632">
            <v>5.3</v>
          </cell>
          <cell r="F632" t="str">
            <v>ｍ</v>
          </cell>
          <cell r="G632">
            <v>0</v>
          </cell>
          <cell r="H632">
            <v>0</v>
          </cell>
        </row>
        <row r="633">
          <cell r="C633" t="str">
            <v>地先境界ブロック</v>
          </cell>
          <cell r="D633" t="str">
            <v>A種120×120×600</v>
          </cell>
          <cell r="E633">
            <v>76.7</v>
          </cell>
          <cell r="F633" t="str">
            <v>ｍ</v>
          </cell>
          <cell r="G633">
            <v>0</v>
          </cell>
          <cell r="H633">
            <v>0</v>
          </cell>
        </row>
        <row r="634">
          <cell r="C634" t="str">
            <v>地先境界ブロック</v>
          </cell>
          <cell r="D634" t="str">
            <v>面取り</v>
          </cell>
          <cell r="E634">
            <v>135</v>
          </cell>
          <cell r="F634" t="str">
            <v>ｍ</v>
          </cell>
          <cell r="G634">
            <v>0</v>
          </cell>
          <cell r="H634">
            <v>0</v>
          </cell>
        </row>
        <row r="635">
          <cell r="C635" t="str">
            <v>ガードレール</v>
          </cell>
          <cell r="D635">
            <v>33</v>
          </cell>
          <cell r="E635">
            <v>33</v>
          </cell>
          <cell r="F635" t="str">
            <v>ｍ</v>
          </cell>
          <cell r="G635">
            <v>0</v>
          </cell>
          <cell r="H635">
            <v>0</v>
          </cell>
        </row>
        <row r="636">
          <cell r="C636" t="str">
            <v>ガードパイプ</v>
          </cell>
          <cell r="D636" t="str">
            <v>600×600</v>
          </cell>
          <cell r="E636">
            <v>18</v>
          </cell>
          <cell r="F636" t="str">
            <v>ｍ</v>
          </cell>
          <cell r="G636">
            <v>0</v>
          </cell>
          <cell r="H636">
            <v>0</v>
          </cell>
        </row>
        <row r="637">
          <cell r="C637" t="str">
            <v>区画線工</v>
          </cell>
          <cell r="D637" t="str">
            <v>実線，W=10㎝</v>
          </cell>
          <cell r="E637">
            <v>102</v>
          </cell>
          <cell r="F637" t="str">
            <v>ｍ</v>
          </cell>
          <cell r="G637">
            <v>0</v>
          </cell>
          <cell r="H637">
            <v>0</v>
          </cell>
        </row>
        <row r="638">
          <cell r="C638" t="str">
            <v>車止め設置(固定式)</v>
          </cell>
          <cell r="D638" t="str">
            <v>メッキ鋼管 H=600</v>
          </cell>
          <cell r="E638">
            <v>31</v>
          </cell>
          <cell r="F638" t="str">
            <v>箇所</v>
          </cell>
          <cell r="G638">
            <v>0</v>
          </cell>
          <cell r="H638">
            <v>0</v>
          </cell>
        </row>
        <row r="639">
          <cell r="C639" t="str">
            <v>サイン</v>
          </cell>
          <cell r="D639" t="str">
            <v>車椅子用駐車ますマーク  ステンレス製</v>
          </cell>
          <cell r="E639">
            <v>1</v>
          </cell>
          <cell r="F639" t="str">
            <v>箇所</v>
          </cell>
          <cell r="G639">
            <v>0</v>
          </cell>
          <cell r="H639">
            <v>0</v>
          </cell>
        </row>
        <row r="640">
          <cell r="C640" t="str">
            <v>小計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</row>
        <row r="642">
          <cell r="B642" t="str">
            <v>（6）その他</v>
          </cell>
        </row>
        <row r="643">
          <cell r="C643" t="str">
            <v>舗装版切断</v>
          </cell>
          <cell r="D643">
            <v>18</v>
          </cell>
          <cell r="E643">
            <v>18</v>
          </cell>
          <cell r="F643" t="str">
            <v>ｍ</v>
          </cell>
          <cell r="G643">
            <v>0</v>
          </cell>
          <cell r="H643">
            <v>0</v>
          </cell>
        </row>
        <row r="644">
          <cell r="C644" t="str">
            <v>アスファルト舗装撤去</v>
          </cell>
          <cell r="D644" t="str">
            <v>厚5㎝</v>
          </cell>
          <cell r="E644">
            <v>138</v>
          </cell>
          <cell r="F644" t="str">
            <v>㎡</v>
          </cell>
          <cell r="G644">
            <v>0</v>
          </cell>
          <cell r="H644">
            <v>0</v>
          </cell>
        </row>
        <row r="645">
          <cell r="C645" t="str">
            <v>地先境界ブロック撤去</v>
          </cell>
          <cell r="D645">
            <v>6.4</v>
          </cell>
          <cell r="E645">
            <v>6.4</v>
          </cell>
          <cell r="F645" t="str">
            <v>ｍ</v>
          </cell>
          <cell r="G645">
            <v>0</v>
          </cell>
          <cell r="H645">
            <v>0</v>
          </cell>
        </row>
        <row r="646">
          <cell r="C646" t="str">
            <v>歩車道境界ブロック撤去</v>
          </cell>
          <cell r="D646">
            <v>6.2</v>
          </cell>
          <cell r="E646">
            <v>6.2</v>
          </cell>
          <cell r="F646" t="str">
            <v>ｍ</v>
          </cell>
          <cell r="G646">
            <v>0</v>
          </cell>
          <cell r="H646">
            <v>0</v>
          </cell>
        </row>
        <row r="647">
          <cell r="C647" t="str">
            <v>現場打ちＬ形側溝撤去</v>
          </cell>
          <cell r="D647">
            <v>13.9</v>
          </cell>
          <cell r="E647">
            <v>13.9</v>
          </cell>
          <cell r="F647" t="str">
            <v>ｍ</v>
          </cell>
          <cell r="G647">
            <v>0</v>
          </cell>
          <cell r="H647">
            <v>0</v>
          </cell>
        </row>
        <row r="648">
          <cell r="C648" t="str">
            <v>ガラ処理</v>
          </cell>
          <cell r="D648" t="str">
            <v>一　式</v>
          </cell>
          <cell r="E648" t="str">
            <v>一　式</v>
          </cell>
          <cell r="F648">
            <v>99600</v>
          </cell>
          <cell r="G648">
            <v>99600</v>
          </cell>
          <cell r="H648">
            <v>99600</v>
          </cell>
        </row>
        <row r="649">
          <cell r="C649" t="str">
            <v>小計</v>
          </cell>
          <cell r="D649">
            <v>99600</v>
          </cell>
          <cell r="E649">
            <v>99600</v>
          </cell>
          <cell r="F649">
            <v>99600</v>
          </cell>
          <cell r="G649">
            <v>99600</v>
          </cell>
          <cell r="H649">
            <v>99600</v>
          </cell>
        </row>
        <row r="651">
          <cell r="C651" t="str">
            <v>１.道路 小計</v>
          </cell>
          <cell r="D651">
            <v>99600</v>
          </cell>
          <cell r="E651">
            <v>99600</v>
          </cell>
          <cell r="F651">
            <v>99600</v>
          </cell>
          <cell r="G651">
            <v>99600</v>
          </cell>
          <cell r="H651">
            <v>99600</v>
          </cell>
        </row>
        <row r="653">
          <cell r="B653" t="str">
            <v>２．排 水</v>
          </cell>
        </row>
        <row r="654">
          <cell r="B654" t="str">
            <v>（1）土工</v>
          </cell>
        </row>
        <row r="655">
          <cell r="C655" t="str">
            <v>根切り</v>
          </cell>
          <cell r="D655" t="str">
            <v>掘削工法：OPEN掘削
土質：粘性土</v>
          </cell>
          <cell r="E655">
            <v>418</v>
          </cell>
          <cell r="F655" t="str">
            <v>ｍ3</v>
          </cell>
          <cell r="G655">
            <v>0</v>
          </cell>
          <cell r="H655">
            <v>0</v>
          </cell>
        </row>
        <row r="656">
          <cell r="C656" t="str">
            <v>基面整正工</v>
          </cell>
          <cell r="D656">
            <v>374</v>
          </cell>
          <cell r="E656">
            <v>374</v>
          </cell>
          <cell r="F656" t="str">
            <v>㎡</v>
          </cell>
          <cell r="G656">
            <v>0</v>
          </cell>
          <cell r="H656">
            <v>0</v>
          </cell>
        </row>
        <row r="657">
          <cell r="C657" t="str">
            <v>埋戻し</v>
          </cell>
          <cell r="D657" t="str">
            <v>掘削工法：OPEN掘削
土質：粘性土</v>
          </cell>
          <cell r="E657">
            <v>260</v>
          </cell>
          <cell r="F657" t="str">
            <v>ｍ3</v>
          </cell>
          <cell r="G657">
            <v>0</v>
          </cell>
          <cell r="H657">
            <v>0</v>
          </cell>
        </row>
        <row r="658">
          <cell r="C658" t="str">
            <v>不用土処分</v>
          </cell>
          <cell r="D658" t="str">
            <v>ダンプトラック運搬
L=7Km</v>
          </cell>
          <cell r="E658">
            <v>158</v>
          </cell>
          <cell r="F658" t="str">
            <v>ｍ3</v>
          </cell>
          <cell r="G658">
            <v>0</v>
          </cell>
          <cell r="H658">
            <v>0</v>
          </cell>
        </row>
        <row r="659">
          <cell r="C659" t="str">
            <v>捨土料金</v>
          </cell>
          <cell r="D659">
            <v>158</v>
          </cell>
          <cell r="E659">
            <v>158</v>
          </cell>
          <cell r="F659" t="str">
            <v>ｍ3</v>
          </cell>
          <cell r="G659">
            <v>0</v>
          </cell>
          <cell r="H659">
            <v>0</v>
          </cell>
        </row>
        <row r="660">
          <cell r="C660" t="str">
            <v>小計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</row>
        <row r="662">
          <cell r="B662" t="str">
            <v>（2）排水路</v>
          </cell>
        </row>
        <row r="663">
          <cell r="C663" t="str">
            <v>ﾌﾟﾚｷｬｽﾄＵ形側溝(U240・蓋付）</v>
          </cell>
          <cell r="D663">
            <v>7</v>
          </cell>
          <cell r="E663">
            <v>7</v>
          </cell>
          <cell r="F663" t="str">
            <v>ｍ</v>
          </cell>
          <cell r="G663">
            <v>0</v>
          </cell>
          <cell r="H663">
            <v>0</v>
          </cell>
        </row>
        <row r="664">
          <cell r="C664" t="str">
            <v>ﾌﾟﾚｷｬｽﾄＵ形側溝(U240・蓋なし）</v>
          </cell>
          <cell r="D664">
            <v>33.9</v>
          </cell>
          <cell r="E664">
            <v>33.9</v>
          </cell>
          <cell r="F664" t="str">
            <v>ｍ</v>
          </cell>
          <cell r="G664">
            <v>0</v>
          </cell>
          <cell r="H664">
            <v>0</v>
          </cell>
        </row>
        <row r="665">
          <cell r="C665" t="str">
            <v>プレキャストＵ形横断溝</v>
          </cell>
          <cell r="D665" t="str">
            <v>U-240-T20
グレーチング固定共</v>
          </cell>
          <cell r="E665">
            <v>8.1</v>
          </cell>
          <cell r="F665" t="str">
            <v>ｍ</v>
          </cell>
          <cell r="G665">
            <v>0</v>
          </cell>
          <cell r="H665">
            <v>0</v>
          </cell>
        </row>
        <row r="666">
          <cell r="C666" t="str">
            <v>Ｕ形側溝端部工</v>
          </cell>
          <cell r="D666">
            <v>2</v>
          </cell>
          <cell r="E666">
            <v>2</v>
          </cell>
          <cell r="F666" t="str">
            <v>箇所</v>
          </cell>
          <cell r="G666">
            <v>0</v>
          </cell>
          <cell r="H666">
            <v>0</v>
          </cell>
        </row>
        <row r="667">
          <cell r="C667" t="str">
            <v>Ｕ形横断溝端部工</v>
          </cell>
          <cell r="D667">
            <v>1</v>
          </cell>
          <cell r="E667">
            <v>1</v>
          </cell>
          <cell r="F667" t="str">
            <v>箇所</v>
          </cell>
          <cell r="G667">
            <v>0</v>
          </cell>
          <cell r="H667">
            <v>0</v>
          </cell>
        </row>
        <row r="668">
          <cell r="C668" t="str">
            <v>管きょ工 塩ビ管φ150</v>
          </cell>
          <cell r="D668" t="str">
            <v>雨水排水，砂基礎
下水道用塩ビ管</v>
          </cell>
          <cell r="E668">
            <v>22.2</v>
          </cell>
          <cell r="F668" t="str">
            <v>ｍ</v>
          </cell>
          <cell r="G668">
            <v>0</v>
          </cell>
          <cell r="H668">
            <v>0</v>
          </cell>
        </row>
        <row r="669">
          <cell r="C669" t="str">
            <v>管きょ工 塩ビ管φ150</v>
          </cell>
          <cell r="D669" t="str">
            <v>汚水排水，砂基礎
下水道用塩ビ管</v>
          </cell>
          <cell r="E669">
            <v>22.2</v>
          </cell>
          <cell r="F669" t="str">
            <v>ｍ</v>
          </cell>
          <cell r="G669">
            <v>0</v>
          </cell>
          <cell r="H669">
            <v>0</v>
          </cell>
        </row>
        <row r="670">
          <cell r="C670" t="str">
            <v>管きょ工 塩ビ管φ150</v>
          </cell>
          <cell r="D670" t="str">
            <v>実験排水，砂基礎
下水道用塩ビ管</v>
          </cell>
          <cell r="E670">
            <v>19.899999999999999</v>
          </cell>
          <cell r="F670" t="str">
            <v>ｍ</v>
          </cell>
          <cell r="G670">
            <v>0</v>
          </cell>
          <cell r="H670">
            <v>0</v>
          </cell>
        </row>
        <row r="671">
          <cell r="C671" t="str">
            <v>管きょ工 塩ビ管φ200</v>
          </cell>
          <cell r="D671" t="str">
            <v>雨水排水，砂基礎
下水道用塩ビ管</v>
          </cell>
          <cell r="E671">
            <v>206</v>
          </cell>
          <cell r="F671" t="str">
            <v>ｍ</v>
          </cell>
          <cell r="G671">
            <v>0</v>
          </cell>
          <cell r="H671">
            <v>0</v>
          </cell>
        </row>
        <row r="672">
          <cell r="C672" t="str">
            <v>管きょ工 塩ビ管φ200</v>
          </cell>
          <cell r="D672" t="str">
            <v>汚水排水，砂基礎
下水道用塩ビ管</v>
          </cell>
          <cell r="E672">
            <v>72.099999999999994</v>
          </cell>
          <cell r="F672" t="str">
            <v>ｍ</v>
          </cell>
          <cell r="G672">
            <v>0</v>
          </cell>
          <cell r="H672">
            <v>0</v>
          </cell>
        </row>
        <row r="673">
          <cell r="C673" t="str">
            <v>管きょ工 塩ビ管φ200</v>
          </cell>
          <cell r="D673" t="str">
            <v>実験排水，砂基礎
下水道用塩ビ管</v>
          </cell>
          <cell r="E673">
            <v>184</v>
          </cell>
          <cell r="F673" t="str">
            <v>ｍ</v>
          </cell>
          <cell r="G673">
            <v>0</v>
          </cell>
          <cell r="H673">
            <v>0</v>
          </cell>
        </row>
        <row r="674">
          <cell r="C674" t="str">
            <v>管きょ工 塩ビ管φ200</v>
          </cell>
          <cell r="D674" t="str">
            <v>雨水排水本管，砂基礎
下水道用塩ビ管</v>
          </cell>
          <cell r="E674">
            <v>21.6</v>
          </cell>
          <cell r="F674" t="str">
            <v>ｍ</v>
          </cell>
          <cell r="G674">
            <v>0</v>
          </cell>
          <cell r="H674">
            <v>0</v>
          </cell>
        </row>
        <row r="675">
          <cell r="C675" t="str">
            <v>１号組立人孔（雨水用）</v>
          </cell>
          <cell r="D675" t="str">
            <v>№1-9</v>
          </cell>
          <cell r="E675">
            <v>1</v>
          </cell>
          <cell r="F675" t="str">
            <v>箇所</v>
          </cell>
          <cell r="G675">
            <v>0</v>
          </cell>
          <cell r="H675">
            <v>0</v>
          </cell>
        </row>
        <row r="676">
          <cell r="C676" t="str">
            <v>１号組立人孔（雨水用）</v>
          </cell>
          <cell r="D676" t="str">
            <v>№3-5</v>
          </cell>
          <cell r="E676">
            <v>1</v>
          </cell>
          <cell r="F676" t="str">
            <v>箇所</v>
          </cell>
          <cell r="G676">
            <v>0</v>
          </cell>
          <cell r="H676">
            <v>0</v>
          </cell>
        </row>
        <row r="677">
          <cell r="C677" t="str">
            <v>１号組立人孔（汚水用）</v>
          </cell>
          <cell r="D677" t="str">
            <v>№6・9・12</v>
          </cell>
          <cell r="E677">
            <v>3</v>
          </cell>
          <cell r="F677" t="str">
            <v>箇所</v>
          </cell>
          <cell r="G677">
            <v>0</v>
          </cell>
          <cell r="H677">
            <v>0</v>
          </cell>
        </row>
        <row r="678">
          <cell r="C678" t="str">
            <v>１号組立人孔（汚水用）</v>
          </cell>
          <cell r="D678" t="str">
            <v>№7</v>
          </cell>
          <cell r="E678">
            <v>1</v>
          </cell>
          <cell r="F678" t="str">
            <v>箇所</v>
          </cell>
          <cell r="G678">
            <v>0</v>
          </cell>
          <cell r="H678">
            <v>0</v>
          </cell>
        </row>
        <row r="679">
          <cell r="C679" t="str">
            <v>１号組立人孔（汚水用）</v>
          </cell>
          <cell r="D679" t="str">
            <v>№8</v>
          </cell>
          <cell r="E679">
            <v>1</v>
          </cell>
          <cell r="F679" t="str">
            <v>箇所</v>
          </cell>
          <cell r="G679">
            <v>0</v>
          </cell>
          <cell r="H679">
            <v>0</v>
          </cell>
        </row>
        <row r="680">
          <cell r="C680" t="str">
            <v>雨水桝Ａ　　ａﾀｲﾌﾟ</v>
          </cell>
          <cell r="D680" t="str">
            <v>400×400</v>
          </cell>
          <cell r="E680">
            <v>7</v>
          </cell>
          <cell r="F680" t="str">
            <v>箇所</v>
          </cell>
          <cell r="G680">
            <v>0</v>
          </cell>
          <cell r="H680">
            <v>0</v>
          </cell>
        </row>
        <row r="681">
          <cell r="C681" t="str">
            <v>雨水桝Ａ　　ｂﾀｲﾌﾟ</v>
          </cell>
          <cell r="D681" t="str">
            <v>600×600</v>
          </cell>
          <cell r="E681">
            <v>5</v>
          </cell>
          <cell r="F681" t="str">
            <v>箇所</v>
          </cell>
          <cell r="G681">
            <v>0</v>
          </cell>
          <cell r="H681">
            <v>0</v>
          </cell>
        </row>
        <row r="682">
          <cell r="C682" t="str">
            <v>雨水桝Ａ　　ｃﾀｲﾌﾟ</v>
          </cell>
          <cell r="D682" t="str">
            <v>800×800</v>
          </cell>
          <cell r="E682">
            <v>1</v>
          </cell>
          <cell r="F682" t="str">
            <v>箇所</v>
          </cell>
          <cell r="G682">
            <v>0</v>
          </cell>
          <cell r="H682">
            <v>0</v>
          </cell>
        </row>
        <row r="683">
          <cell r="C683" t="str">
            <v>雨水桝Ｂ　ｂ-1ﾀｲﾌﾟ</v>
          </cell>
          <cell r="D683" t="str">
            <v>600×600</v>
          </cell>
          <cell r="E683">
            <v>1</v>
          </cell>
          <cell r="F683" t="str">
            <v>箇所</v>
          </cell>
          <cell r="G683">
            <v>0</v>
          </cell>
          <cell r="H683">
            <v>0</v>
          </cell>
        </row>
        <row r="684">
          <cell r="C684" t="str">
            <v>雨水桝Ｂ　ｂ-2ﾀｲﾌﾟ</v>
          </cell>
          <cell r="D684" t="str">
            <v>600×600</v>
          </cell>
          <cell r="E684">
            <v>2</v>
          </cell>
          <cell r="F684" t="str">
            <v>箇所</v>
          </cell>
          <cell r="G684">
            <v>0</v>
          </cell>
          <cell r="H684">
            <v>0</v>
          </cell>
        </row>
        <row r="685">
          <cell r="C685" t="str">
            <v>Ｌ形街渠桝</v>
          </cell>
          <cell r="D685">
            <v>8</v>
          </cell>
          <cell r="E685">
            <v>8</v>
          </cell>
          <cell r="F685" t="str">
            <v>箇所</v>
          </cell>
          <cell r="G685">
            <v>0</v>
          </cell>
          <cell r="H685">
            <v>0</v>
          </cell>
        </row>
        <row r="686">
          <cell r="C686" t="str">
            <v>汚水桝　　ａﾀｲﾌﾟ</v>
          </cell>
          <cell r="D686" t="str">
            <v>400×400</v>
          </cell>
          <cell r="E686">
            <v>5</v>
          </cell>
          <cell r="F686" t="str">
            <v>箇所</v>
          </cell>
          <cell r="G686">
            <v>0</v>
          </cell>
          <cell r="H686">
            <v>0</v>
          </cell>
        </row>
        <row r="687">
          <cell r="C687" t="str">
            <v>汚水桝　　ｂﾀｲﾌﾟ</v>
          </cell>
          <cell r="D687" t="str">
            <v>600×600</v>
          </cell>
          <cell r="E687">
            <v>3</v>
          </cell>
          <cell r="F687" t="str">
            <v>箇所</v>
          </cell>
          <cell r="G687">
            <v>0</v>
          </cell>
          <cell r="H687">
            <v>0</v>
          </cell>
        </row>
        <row r="688">
          <cell r="C688" t="str">
            <v>実験排水桝　　ａﾀｲﾌﾟ</v>
          </cell>
          <cell r="D688" t="str">
            <v>400×400</v>
          </cell>
          <cell r="E688">
            <v>4</v>
          </cell>
          <cell r="F688" t="str">
            <v>箇所</v>
          </cell>
          <cell r="G688">
            <v>0</v>
          </cell>
          <cell r="H688">
            <v>0</v>
          </cell>
        </row>
        <row r="689">
          <cell r="C689" t="str">
            <v>実験排水桝　　ｂﾀｲﾌﾟ</v>
          </cell>
          <cell r="D689" t="str">
            <v>600×600</v>
          </cell>
          <cell r="E689">
            <v>8</v>
          </cell>
          <cell r="F689" t="str">
            <v>箇所</v>
          </cell>
          <cell r="G689">
            <v>0</v>
          </cell>
          <cell r="H689">
            <v>0</v>
          </cell>
        </row>
        <row r="690">
          <cell r="C690" t="str">
            <v>実験排水桝　　ｃﾀｲﾌﾟ</v>
          </cell>
          <cell r="D690" t="str">
            <v>800×800</v>
          </cell>
          <cell r="E690">
            <v>3</v>
          </cell>
          <cell r="F690" t="str">
            <v>箇所</v>
          </cell>
          <cell r="G690">
            <v>0</v>
          </cell>
          <cell r="H690">
            <v>0</v>
          </cell>
        </row>
        <row r="691">
          <cell r="C691" t="str">
            <v>実験排水モニター槽</v>
          </cell>
          <cell r="D691">
            <v>1</v>
          </cell>
          <cell r="E691">
            <v>1</v>
          </cell>
          <cell r="F691" t="str">
            <v>箇所</v>
          </cell>
          <cell r="G691">
            <v>0</v>
          </cell>
          <cell r="H691">
            <v>0</v>
          </cell>
        </row>
        <row r="692">
          <cell r="C692" t="str">
            <v>実験排水槽</v>
          </cell>
          <cell r="D692">
            <v>1</v>
          </cell>
          <cell r="E692">
            <v>1</v>
          </cell>
          <cell r="F692" t="str">
            <v>箇所</v>
          </cell>
          <cell r="G692">
            <v>0</v>
          </cell>
          <cell r="H692">
            <v>0</v>
          </cell>
        </row>
        <row r="693">
          <cell r="C693" t="str">
            <v>小計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</row>
        <row r="695">
          <cell r="B695" t="str">
            <v>（3）その他</v>
          </cell>
        </row>
        <row r="696">
          <cell r="C696" t="str">
            <v>既設人孔嵩上げ</v>
          </cell>
          <cell r="D696" t="str">
            <v>H=540</v>
          </cell>
          <cell r="E696">
            <v>1</v>
          </cell>
          <cell r="F696" t="str">
            <v>箇所</v>
          </cell>
          <cell r="G696">
            <v>0</v>
          </cell>
          <cell r="H696">
            <v>0</v>
          </cell>
        </row>
        <row r="697">
          <cell r="C697" t="str">
            <v>既設人孔嵩上げ</v>
          </cell>
          <cell r="D697" t="str">
            <v>H=430</v>
          </cell>
          <cell r="E697">
            <v>1</v>
          </cell>
          <cell r="F697" t="str">
            <v>箇所</v>
          </cell>
          <cell r="G697">
            <v>0</v>
          </cell>
          <cell r="H697">
            <v>0</v>
          </cell>
        </row>
        <row r="698">
          <cell r="C698" t="str">
            <v>既設人孔嵩下げ</v>
          </cell>
          <cell r="D698" t="str">
            <v>H=1,390</v>
          </cell>
          <cell r="E698">
            <v>1</v>
          </cell>
          <cell r="F698" t="str">
            <v>箇所</v>
          </cell>
          <cell r="G698">
            <v>0</v>
          </cell>
          <cell r="H698">
            <v>0</v>
          </cell>
        </row>
        <row r="699">
          <cell r="C699" t="str">
            <v>Ｕ形側溝撤去</v>
          </cell>
          <cell r="D699">
            <v>6.4</v>
          </cell>
          <cell r="E699">
            <v>6.4</v>
          </cell>
          <cell r="F699" t="str">
            <v>ｍ</v>
          </cell>
          <cell r="G699">
            <v>0</v>
          </cell>
          <cell r="H699">
            <v>0</v>
          </cell>
        </row>
        <row r="700">
          <cell r="C700" t="str">
            <v>Ｕ形横断溝撤去</v>
          </cell>
          <cell r="D700">
            <v>6.5</v>
          </cell>
          <cell r="E700">
            <v>6.5</v>
          </cell>
          <cell r="F700" t="str">
            <v>ｍ</v>
          </cell>
          <cell r="G700">
            <v>0</v>
          </cell>
          <cell r="H700">
            <v>0</v>
          </cell>
        </row>
        <row r="701">
          <cell r="C701" t="str">
            <v>ガラ処理</v>
          </cell>
          <cell r="D701" t="str">
            <v>一　式</v>
          </cell>
          <cell r="E701" t="str">
            <v>一　式</v>
          </cell>
          <cell r="F701">
            <v>10200</v>
          </cell>
          <cell r="G701">
            <v>10200</v>
          </cell>
          <cell r="H701">
            <v>10200</v>
          </cell>
        </row>
        <row r="702">
          <cell r="C702" t="str">
            <v>小計</v>
          </cell>
          <cell r="D702">
            <v>10200</v>
          </cell>
          <cell r="E702">
            <v>10200</v>
          </cell>
          <cell r="F702">
            <v>10200</v>
          </cell>
          <cell r="G702">
            <v>10200</v>
          </cell>
          <cell r="H702">
            <v>10200</v>
          </cell>
        </row>
        <row r="704">
          <cell r="C704" t="str">
            <v>２.排水 小計</v>
          </cell>
          <cell r="D704">
            <v>10200</v>
          </cell>
          <cell r="E704">
            <v>10200</v>
          </cell>
          <cell r="F704">
            <v>10200</v>
          </cell>
          <cell r="G704">
            <v>10200</v>
          </cell>
          <cell r="H704">
            <v>10200</v>
          </cell>
        </row>
        <row r="706">
          <cell r="B706" t="str">
            <v>３．共同溝</v>
          </cell>
        </row>
        <row r="707">
          <cell r="B707" t="str">
            <v>（1）仮設工</v>
          </cell>
        </row>
        <row r="708">
          <cell r="C708" t="str">
            <v>水替工</v>
          </cell>
          <cell r="D708" t="str">
            <v>一　式</v>
          </cell>
          <cell r="E708" t="str">
            <v>一　式</v>
          </cell>
          <cell r="F708">
            <v>84900</v>
          </cell>
          <cell r="G708">
            <v>84900</v>
          </cell>
          <cell r="H708">
            <v>84900</v>
          </cell>
        </row>
        <row r="709">
          <cell r="C709" t="str">
            <v>土留工</v>
          </cell>
          <cell r="D709" t="str">
            <v>一　式</v>
          </cell>
          <cell r="E709" t="str">
            <v>一　式</v>
          </cell>
          <cell r="F709">
            <v>762700</v>
          </cell>
          <cell r="G709">
            <v>762700</v>
          </cell>
          <cell r="H709">
            <v>762700</v>
          </cell>
        </row>
        <row r="710">
          <cell r="C710" t="str">
            <v>覆工板工</v>
          </cell>
          <cell r="D710" t="str">
            <v>一　式</v>
          </cell>
          <cell r="E710" t="str">
            <v>一　式</v>
          </cell>
          <cell r="F710">
            <v>265800</v>
          </cell>
          <cell r="G710">
            <v>265800</v>
          </cell>
          <cell r="H710">
            <v>265800</v>
          </cell>
        </row>
        <row r="711">
          <cell r="C711" t="str">
            <v>支保工</v>
          </cell>
          <cell r="D711">
            <v>359</v>
          </cell>
          <cell r="E711">
            <v>359</v>
          </cell>
          <cell r="F711" t="str">
            <v>空m3</v>
          </cell>
          <cell r="G711">
            <v>0</v>
          </cell>
          <cell r="H711">
            <v>0</v>
          </cell>
        </row>
        <row r="712">
          <cell r="C712" t="str">
            <v>小計</v>
          </cell>
          <cell r="D712">
            <v>1113400</v>
          </cell>
          <cell r="E712">
            <v>1113400</v>
          </cell>
          <cell r="F712">
            <v>1113400</v>
          </cell>
          <cell r="G712">
            <v>1113400</v>
          </cell>
          <cell r="H712">
            <v>1113400</v>
          </cell>
        </row>
        <row r="714">
          <cell r="B714" t="str">
            <v>（2）土工</v>
          </cell>
        </row>
        <row r="715">
          <cell r="C715" t="str">
            <v>根切り</v>
          </cell>
          <cell r="D715" t="str">
            <v>掘削工法：矢板掘削
土質：粘性土</v>
          </cell>
          <cell r="E715">
            <v>313</v>
          </cell>
          <cell r="F715" t="str">
            <v>ｍ3</v>
          </cell>
          <cell r="G715">
            <v>0</v>
          </cell>
          <cell r="H715">
            <v>0</v>
          </cell>
        </row>
        <row r="716">
          <cell r="C716" t="str">
            <v>根切り</v>
          </cell>
          <cell r="D716" t="str">
            <v>掘削工法：OPEN掘削
土質：粘性土</v>
          </cell>
          <cell r="E716">
            <v>2439</v>
          </cell>
          <cell r="F716" t="str">
            <v>ｍ3</v>
          </cell>
          <cell r="G716">
            <v>0</v>
          </cell>
          <cell r="H716">
            <v>0</v>
          </cell>
        </row>
        <row r="717">
          <cell r="C717" t="str">
            <v>基面整正工</v>
          </cell>
          <cell r="D717">
            <v>377</v>
          </cell>
          <cell r="E717">
            <v>377</v>
          </cell>
          <cell r="F717" t="str">
            <v>㎡</v>
          </cell>
          <cell r="G717">
            <v>0</v>
          </cell>
          <cell r="H717">
            <v>0</v>
          </cell>
        </row>
        <row r="718">
          <cell r="C718" t="str">
            <v>埋戻し</v>
          </cell>
          <cell r="D718" t="str">
            <v>掘削工法：OPEN掘削
土質：粘性土</v>
          </cell>
          <cell r="E718">
            <v>2020</v>
          </cell>
          <cell r="F718" t="str">
            <v>ｍ3</v>
          </cell>
          <cell r="G718">
            <v>0</v>
          </cell>
          <cell r="H718">
            <v>0</v>
          </cell>
        </row>
        <row r="719">
          <cell r="C719" t="str">
            <v>不用土処分</v>
          </cell>
          <cell r="D719" t="str">
            <v>ダンプトラック運搬
L=7Km</v>
          </cell>
          <cell r="E719">
            <v>732</v>
          </cell>
          <cell r="F719" t="str">
            <v>ｍ3</v>
          </cell>
          <cell r="G719">
            <v>0</v>
          </cell>
          <cell r="H719">
            <v>0</v>
          </cell>
        </row>
        <row r="720">
          <cell r="C720" t="str">
            <v>捨土料金</v>
          </cell>
          <cell r="D720">
            <v>732</v>
          </cell>
          <cell r="E720">
            <v>732</v>
          </cell>
          <cell r="F720" t="str">
            <v>ｍ3</v>
          </cell>
          <cell r="G720">
            <v>0</v>
          </cell>
          <cell r="H720">
            <v>0</v>
          </cell>
        </row>
        <row r="721">
          <cell r="C721" t="str">
            <v>小計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</row>
        <row r="723">
          <cell r="B723" t="str">
            <v>（3）函きょ工</v>
          </cell>
        </row>
        <row r="724">
          <cell r="C724" t="str">
            <v>BX-002</v>
          </cell>
          <cell r="D724" t="str">
            <v>2.0×2.0</v>
          </cell>
          <cell r="E724">
            <v>78.099999999999994</v>
          </cell>
          <cell r="F724" t="str">
            <v>ｍ</v>
          </cell>
          <cell r="G724">
            <v>0</v>
          </cell>
          <cell r="H724">
            <v>0</v>
          </cell>
        </row>
        <row r="725">
          <cell r="C725" t="str">
            <v>BXL-002</v>
          </cell>
          <cell r="D725" t="str">
            <v>90°部，2.0×2.0</v>
          </cell>
          <cell r="E725">
            <v>1</v>
          </cell>
          <cell r="F725" t="str">
            <v>箇所</v>
          </cell>
          <cell r="G725">
            <v>0</v>
          </cell>
          <cell r="H725">
            <v>0</v>
          </cell>
        </row>
        <row r="726">
          <cell r="C726" t="str">
            <v>BXL-002</v>
          </cell>
          <cell r="D726" t="str">
            <v>45°部，2.0×2.0</v>
          </cell>
          <cell r="E726">
            <v>1</v>
          </cell>
          <cell r="F726" t="str">
            <v>箇所</v>
          </cell>
          <cell r="G726">
            <v>0</v>
          </cell>
          <cell r="H726">
            <v>0</v>
          </cell>
        </row>
        <row r="727">
          <cell r="C727" t="str">
            <v>小計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</row>
        <row r="729">
          <cell r="B729" t="str">
            <v>（4）その他</v>
          </cell>
        </row>
        <row r="730">
          <cell r="C730" t="str">
            <v>目地工</v>
          </cell>
          <cell r="D730">
            <v>10</v>
          </cell>
          <cell r="E730">
            <v>10</v>
          </cell>
          <cell r="F730" t="str">
            <v>箇所</v>
          </cell>
          <cell r="G730">
            <v>0</v>
          </cell>
          <cell r="H730">
            <v>0</v>
          </cell>
        </row>
        <row r="731">
          <cell r="C731" t="str">
            <v>取りこわし工</v>
          </cell>
          <cell r="D731">
            <v>1</v>
          </cell>
          <cell r="E731">
            <v>1</v>
          </cell>
          <cell r="F731" t="str">
            <v>ｍ3</v>
          </cell>
          <cell r="G731">
            <v>0</v>
          </cell>
          <cell r="H731">
            <v>0</v>
          </cell>
        </row>
        <row r="732">
          <cell r="C732" t="str">
            <v>ガラ処理</v>
          </cell>
          <cell r="D732" t="str">
            <v>一　式</v>
          </cell>
          <cell r="E732" t="str">
            <v>一　式</v>
          </cell>
          <cell r="F732">
            <v>8600</v>
          </cell>
          <cell r="G732">
            <v>8600</v>
          </cell>
          <cell r="H732">
            <v>8600</v>
          </cell>
        </row>
        <row r="733">
          <cell r="C733" t="str">
            <v>小計</v>
          </cell>
          <cell r="D733">
            <v>8600</v>
          </cell>
          <cell r="E733">
            <v>8600</v>
          </cell>
          <cell r="F733">
            <v>8600</v>
          </cell>
          <cell r="G733">
            <v>8600</v>
          </cell>
          <cell r="H733">
            <v>8600</v>
          </cell>
        </row>
        <row r="735">
          <cell r="C735" t="str">
            <v>３.共同溝 小計</v>
          </cell>
          <cell r="D735">
            <v>1122000</v>
          </cell>
          <cell r="E735">
            <v>1122000</v>
          </cell>
          <cell r="F735">
            <v>1122000</v>
          </cell>
          <cell r="G735">
            <v>1122000</v>
          </cell>
          <cell r="H735">
            <v>1122000</v>
          </cell>
        </row>
        <row r="737">
          <cell r="B737" t="str">
            <v>４.擁壁</v>
          </cell>
        </row>
        <row r="738">
          <cell r="B738" t="str">
            <v>（1）土工</v>
          </cell>
        </row>
        <row r="739">
          <cell r="C739" t="str">
            <v>根切り</v>
          </cell>
          <cell r="D739" t="str">
            <v>土質：粘性土</v>
          </cell>
          <cell r="E739">
            <v>771</v>
          </cell>
          <cell r="F739" t="str">
            <v>ｍ3</v>
          </cell>
          <cell r="G739">
            <v>0</v>
          </cell>
          <cell r="H739">
            <v>0</v>
          </cell>
        </row>
        <row r="740">
          <cell r="C740" t="str">
            <v>基面整正工</v>
          </cell>
          <cell r="D740">
            <v>251</v>
          </cell>
          <cell r="E740">
            <v>251</v>
          </cell>
          <cell r="F740" t="str">
            <v>㎡</v>
          </cell>
          <cell r="G740">
            <v>0</v>
          </cell>
          <cell r="H740">
            <v>0</v>
          </cell>
        </row>
        <row r="741">
          <cell r="C741" t="str">
            <v>埋戻し</v>
          </cell>
          <cell r="D741">
            <v>471</v>
          </cell>
          <cell r="E741">
            <v>471</v>
          </cell>
          <cell r="F741" t="str">
            <v>ｍ3</v>
          </cell>
          <cell r="G741">
            <v>0</v>
          </cell>
          <cell r="H741">
            <v>0</v>
          </cell>
        </row>
        <row r="742">
          <cell r="C742" t="str">
            <v>不用土処分</v>
          </cell>
          <cell r="D742" t="str">
            <v>ダンプトラック運搬
L=7Km</v>
          </cell>
          <cell r="E742">
            <v>300</v>
          </cell>
          <cell r="F742" t="str">
            <v>ｍ3</v>
          </cell>
          <cell r="G742">
            <v>0</v>
          </cell>
          <cell r="H742">
            <v>0</v>
          </cell>
        </row>
        <row r="743">
          <cell r="C743" t="str">
            <v>捨土料金</v>
          </cell>
          <cell r="D743">
            <v>300</v>
          </cell>
          <cell r="E743">
            <v>300</v>
          </cell>
          <cell r="F743" t="str">
            <v>ｍ3</v>
          </cell>
          <cell r="G743">
            <v>0</v>
          </cell>
          <cell r="H743">
            <v>0</v>
          </cell>
        </row>
        <row r="744">
          <cell r="C744" t="str">
            <v>小計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</row>
        <row r="746">
          <cell r="B746" t="str">
            <v>（2）緑化ブロック擁壁</v>
          </cell>
        </row>
        <row r="747">
          <cell r="C747" t="str">
            <v>緑化ｺﾝｸﾘｰﾄﾌﾞﾛｯｸ積基礎工</v>
          </cell>
          <cell r="D747" t="str">
            <v>Ａ</v>
          </cell>
          <cell r="E747">
            <v>22.4</v>
          </cell>
          <cell r="F747" t="str">
            <v>ｍ</v>
          </cell>
          <cell r="G747">
            <v>0</v>
          </cell>
          <cell r="H747">
            <v>0</v>
          </cell>
        </row>
        <row r="748">
          <cell r="C748" t="str">
            <v>緑化ｺﾝｸﾘｰﾄﾌﾞﾛｯｸ積基礎工</v>
          </cell>
          <cell r="D748" t="str">
            <v>Ｂ</v>
          </cell>
          <cell r="E748">
            <v>49.6</v>
          </cell>
          <cell r="F748" t="str">
            <v>ｍ</v>
          </cell>
          <cell r="G748">
            <v>0</v>
          </cell>
          <cell r="H748">
            <v>0</v>
          </cell>
        </row>
        <row r="749">
          <cell r="C749" t="str">
            <v>緑化ｺﾝｸﾘｰﾄﾌﾞﾛｯｸ積基礎工</v>
          </cell>
          <cell r="D749" t="str">
            <v>Ｃ</v>
          </cell>
          <cell r="E749">
            <v>32.1</v>
          </cell>
          <cell r="F749" t="str">
            <v>ｍ</v>
          </cell>
          <cell r="G749">
            <v>0</v>
          </cell>
          <cell r="H749">
            <v>0</v>
          </cell>
        </row>
        <row r="750">
          <cell r="C750" t="str">
            <v>緑化ｺﾝｸﾘｰﾄﾌﾞﾛｯｸ積基礎工</v>
          </cell>
          <cell r="D750" t="str">
            <v>Ｄ</v>
          </cell>
          <cell r="E750">
            <v>24.9</v>
          </cell>
          <cell r="F750" t="str">
            <v>ｍ</v>
          </cell>
          <cell r="G750">
            <v>0</v>
          </cell>
          <cell r="H750">
            <v>0</v>
          </cell>
        </row>
        <row r="751">
          <cell r="C751" t="str">
            <v>緑化ｺﾝｸﾘｰﾄﾌﾞﾛｯｸ積工</v>
          </cell>
          <cell r="D751" t="str">
            <v>Ａ</v>
          </cell>
          <cell r="E751">
            <v>41.8</v>
          </cell>
          <cell r="F751" t="str">
            <v>㎡</v>
          </cell>
          <cell r="G751">
            <v>0</v>
          </cell>
          <cell r="H751">
            <v>0</v>
          </cell>
        </row>
        <row r="752">
          <cell r="C752" t="str">
            <v>緑化ｺﾝｸﾘｰﾄﾌﾞﾛｯｸ積工</v>
          </cell>
          <cell r="D752" t="str">
            <v>Ｂ</v>
          </cell>
          <cell r="E752">
            <v>238</v>
          </cell>
          <cell r="F752" t="str">
            <v>㎡</v>
          </cell>
          <cell r="G752">
            <v>0</v>
          </cell>
          <cell r="H752">
            <v>0</v>
          </cell>
        </row>
        <row r="753">
          <cell r="C753" t="str">
            <v>緑化ｺﾝｸﾘｰﾄﾌﾞﾛｯｸ積工</v>
          </cell>
          <cell r="D753" t="str">
            <v>Ｃ</v>
          </cell>
          <cell r="E753">
            <v>95.7</v>
          </cell>
          <cell r="F753" t="str">
            <v>㎡</v>
          </cell>
          <cell r="G753">
            <v>0</v>
          </cell>
          <cell r="H753">
            <v>0</v>
          </cell>
        </row>
        <row r="754">
          <cell r="C754" t="str">
            <v>緑化ｺﾝｸﾘｰﾄﾌﾞﾛｯｸ積工</v>
          </cell>
          <cell r="D754" t="str">
            <v>Ｄ</v>
          </cell>
          <cell r="E754">
            <v>62.8</v>
          </cell>
          <cell r="F754" t="str">
            <v>㎡</v>
          </cell>
          <cell r="G754">
            <v>0</v>
          </cell>
          <cell r="H754">
            <v>0</v>
          </cell>
        </row>
        <row r="755">
          <cell r="C755" t="str">
            <v>小計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</row>
        <row r="757">
          <cell r="B757" t="str">
            <v>（3）コンクリート擁壁</v>
          </cell>
        </row>
        <row r="758">
          <cell r="C758" t="str">
            <v>鉄筋ｺﾝｸﾘｰﾄ花壇擁壁</v>
          </cell>
          <cell r="D758" t="str">
            <v>H=500程度</v>
          </cell>
          <cell r="E758">
            <v>53.6</v>
          </cell>
          <cell r="F758" t="str">
            <v>ｍ</v>
          </cell>
          <cell r="G758">
            <v>0</v>
          </cell>
          <cell r="H758">
            <v>0</v>
          </cell>
        </row>
        <row r="759">
          <cell r="C759" t="str">
            <v>鉄筋ｺﾝｸﾘｰﾄＬ形擁壁</v>
          </cell>
          <cell r="D759" t="str">
            <v>①Ａタイプ</v>
          </cell>
          <cell r="E759" t="str">
            <v>一　式</v>
          </cell>
          <cell r="F759">
            <v>132300</v>
          </cell>
          <cell r="G759">
            <v>132300</v>
          </cell>
          <cell r="H759">
            <v>132300</v>
          </cell>
        </row>
        <row r="760">
          <cell r="C760" t="str">
            <v>鉄筋ｺﾝｸﾘｰﾄＬ形擁壁</v>
          </cell>
          <cell r="D760" t="str">
            <v>①Ｂタイプ</v>
          </cell>
          <cell r="E760" t="str">
            <v>一　式</v>
          </cell>
          <cell r="F760">
            <v>463700</v>
          </cell>
          <cell r="G760">
            <v>463700</v>
          </cell>
          <cell r="H760">
            <v>463700</v>
          </cell>
        </row>
        <row r="761">
          <cell r="C761" t="str">
            <v>鉄筋ｺﾝｸﾘｰﾄＬ形擁壁</v>
          </cell>
          <cell r="D761" t="str">
            <v>①Ｃタイプ</v>
          </cell>
          <cell r="E761" t="str">
            <v>一　式</v>
          </cell>
          <cell r="F761">
            <v>274600</v>
          </cell>
          <cell r="G761">
            <v>274600</v>
          </cell>
          <cell r="H761">
            <v>274600</v>
          </cell>
        </row>
        <row r="762">
          <cell r="C762" t="str">
            <v>鉄筋ｺﾝｸﾘｰﾄＬ形擁壁</v>
          </cell>
          <cell r="D762" t="str">
            <v>②タイプ</v>
          </cell>
          <cell r="E762" t="str">
            <v>一　式</v>
          </cell>
          <cell r="F762">
            <v>168200</v>
          </cell>
          <cell r="G762">
            <v>168200</v>
          </cell>
          <cell r="H762">
            <v>168200</v>
          </cell>
        </row>
        <row r="763">
          <cell r="C763" t="str">
            <v>小計</v>
          </cell>
          <cell r="D763">
            <v>1038800</v>
          </cell>
          <cell r="E763">
            <v>1038800</v>
          </cell>
          <cell r="F763">
            <v>1038800</v>
          </cell>
          <cell r="G763">
            <v>1038800</v>
          </cell>
          <cell r="H763">
            <v>1038800</v>
          </cell>
        </row>
        <row r="765">
          <cell r="B765" t="str">
            <v>（4）その他</v>
          </cell>
        </row>
        <row r="766">
          <cell r="C766" t="str">
            <v>格子型フェンス</v>
          </cell>
          <cell r="D766" t="str">
            <v>Ｈ＝1200</v>
          </cell>
          <cell r="E766">
            <v>4</v>
          </cell>
          <cell r="F766" t="str">
            <v>ｍ</v>
          </cell>
          <cell r="G766">
            <v>0</v>
          </cell>
          <cell r="H766">
            <v>0</v>
          </cell>
        </row>
        <row r="767">
          <cell r="C767" t="str">
            <v>小計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</row>
        <row r="769">
          <cell r="C769" t="str">
            <v>４.擁壁 小計</v>
          </cell>
          <cell r="D769">
            <v>1038800</v>
          </cell>
          <cell r="E769">
            <v>1038800</v>
          </cell>
          <cell r="F769">
            <v>1038800</v>
          </cell>
          <cell r="G769">
            <v>1038800</v>
          </cell>
          <cell r="H769">
            <v>1038800</v>
          </cell>
        </row>
        <row r="771">
          <cell r="C771" t="str">
            <v>Ⅱ.土木工事直接工事費計</v>
          </cell>
          <cell r="D771">
            <v>2270600</v>
          </cell>
          <cell r="E771">
            <v>2270600</v>
          </cell>
          <cell r="F771">
            <v>2270600</v>
          </cell>
          <cell r="G771">
            <v>2270600</v>
          </cell>
          <cell r="H771">
            <v>2270600</v>
          </cell>
        </row>
        <row r="774">
          <cell r="C774" t="str">
            <v>直接工事費計</v>
          </cell>
          <cell r="D774">
            <v>143745540</v>
          </cell>
          <cell r="E774">
            <v>143745540</v>
          </cell>
          <cell r="F774">
            <v>143745540</v>
          </cell>
          <cell r="G774">
            <v>143745540</v>
          </cell>
          <cell r="H774">
            <v>143745540</v>
          </cell>
        </row>
        <row r="776">
          <cell r="B776" t="str">
            <v>（Ｂ）共通費</v>
          </cell>
        </row>
        <row r="777">
          <cell r="B777" t="str">
            <v>（1）総合仮設</v>
          </cell>
        </row>
        <row r="778">
          <cell r="C778" t="str">
            <v>総合仮設</v>
          </cell>
          <cell r="D778" t="str">
            <v>一　式</v>
          </cell>
          <cell r="E778" t="str">
            <v>一　式</v>
          </cell>
        </row>
        <row r="779">
          <cell r="C779" t="str">
            <v>小　　計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</row>
        <row r="781">
          <cell r="B781" t="str">
            <v>（2）諸経費</v>
          </cell>
        </row>
        <row r="782">
          <cell r="C782" t="str">
            <v>現場経費</v>
          </cell>
          <cell r="D782" t="str">
            <v>一　式</v>
          </cell>
          <cell r="E782" t="str">
            <v>一　式</v>
          </cell>
        </row>
        <row r="783">
          <cell r="C783" t="str">
            <v>一般管理費</v>
          </cell>
          <cell r="D783" t="str">
            <v>一　式</v>
          </cell>
          <cell r="E783" t="str">
            <v>一　式</v>
          </cell>
        </row>
        <row r="784">
          <cell r="C784" t="str">
            <v>小　　計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</row>
        <row r="786">
          <cell r="C786" t="str">
            <v>共  通  費  計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</row>
        <row r="788">
          <cell r="C788" t="str">
            <v>合　　計</v>
          </cell>
          <cell r="D788">
            <v>143745540</v>
          </cell>
          <cell r="E788">
            <v>143745540</v>
          </cell>
          <cell r="F788">
            <v>143745540</v>
          </cell>
          <cell r="G788">
            <v>143745540</v>
          </cell>
          <cell r="H788">
            <v>143745540</v>
          </cell>
        </row>
        <row r="789">
          <cell r="C789" t="str">
            <v>消費税等相当額</v>
          </cell>
          <cell r="D789" t="str">
            <v>一　式</v>
          </cell>
          <cell r="E789" t="str">
            <v>一　式</v>
          </cell>
          <cell r="F789">
            <v>7187277</v>
          </cell>
          <cell r="G789">
            <v>7187277</v>
          </cell>
          <cell r="H789">
            <v>7187277</v>
          </cell>
        </row>
        <row r="790">
          <cell r="C790" t="str">
            <v>総　合　計</v>
          </cell>
          <cell r="D790">
            <v>150932817</v>
          </cell>
          <cell r="E790">
            <v>150932817</v>
          </cell>
          <cell r="F790">
            <v>150932817</v>
          </cell>
          <cell r="G790">
            <v>150932817</v>
          </cell>
          <cell r="H790">
            <v>150932817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集計-1"/>
      <sheetName val="5号  小集-1～2"/>
      <sheetName val="5号   小集-3～8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ﾃﾞｰﾀ"/>
      <sheetName val="撤去配線表受変電"/>
      <sheetName val="既設機器一覧元"/>
      <sheetName val="材料一覧"/>
      <sheetName val="600V配線施工後投入ｼｰﾄ"/>
      <sheetName val="制御配線施工後投入ｼｰﾄ"/>
      <sheetName val="600V配線撤去投入ｼｰﾄ"/>
      <sheetName val="再布設配線投入ｼｰﾄ"/>
      <sheetName val="制御配線撤去投入ｼｰﾄ "/>
      <sheetName val="数量表紙"/>
      <sheetName val="機器数量表"/>
      <sheetName val="機器労務人工算出表"/>
      <sheetName val="労務集計表"/>
      <sheetName val="電線(EM-CE)集計表"/>
      <sheetName val="電線(EM-CEE等)集計表"/>
      <sheetName val="電線(EM-IE)集計表"/>
      <sheetName val="電線管類集計表"/>
      <sheetName val="600V配線数量集計表（施工後）"/>
      <sheetName val="600V配線数量表(1)施工後"/>
      <sheetName val="600V配線数量表(2)施工後"/>
      <sheetName val="600V配線数量表(3)施工後"/>
      <sheetName val="制御配線数量集計表（施工後）"/>
      <sheetName val="制御配線数量表(1)施工後"/>
      <sheetName val="制御配線数量表(2)施工後 "/>
      <sheetName val="制御配線数量表(3)施工後"/>
      <sheetName val="再布設配線数量集計表 "/>
      <sheetName val="再布設配線数量表(1) "/>
      <sheetName val="600V配線数量集計表（撤去）"/>
      <sheetName val="600V配線数量表(1)撤去"/>
      <sheetName val="600V配線数量表(2)撤去"/>
      <sheetName val="600V配線数量表(3)撤去"/>
      <sheetName val="制御配線数量集計表（撤去）"/>
      <sheetName val="制御配線数量表(1)撤去"/>
      <sheetName val="制御配線数量表(2)撤去 "/>
      <sheetName val="制御配線数量表(3)撤去"/>
      <sheetName val="その他数量表"/>
      <sheetName val="屋外配線数量集計表"/>
      <sheetName val="屋外配線数量表(1)"/>
      <sheetName val="工事設計書"/>
      <sheetName val="集計（CC）"/>
      <sheetName val="1機器内訳(CC)"/>
      <sheetName val="2直接工事（CC）"/>
      <sheetName val="3共通仮設費（CC）"/>
      <sheetName val="21電線類（CC）"/>
      <sheetName val="22電線管類（CC）"/>
      <sheetName val="23その他材料（CC）"/>
      <sheetName val="24一般労務費(CC)"/>
      <sheetName val="25技術労務費(CC)"/>
    </sheetNames>
    <sheetDataSet>
      <sheetData sheetId="0"/>
      <sheetData sheetId="1"/>
      <sheetData sheetId="2"/>
      <sheetData sheetId="3" refreshError="1">
        <row r="1">
          <cell r="AB1" t="str">
            <v xml:space="preserve">EM-EEF </v>
          </cell>
          <cell r="AZ1" t="str">
            <v>EM-HP</v>
          </cell>
        </row>
        <row r="3">
          <cell r="AB3" t="str">
            <v>EM-EEF 1.6-2C</v>
          </cell>
          <cell r="AZ3" t="str">
            <v>EM-HP 0.9-2C</v>
          </cell>
        </row>
        <row r="4">
          <cell r="AB4" t="str">
            <v>EM-EEF 2.0-2C</v>
          </cell>
          <cell r="AZ4" t="str">
            <v>EM-HP 0.9-3C</v>
          </cell>
        </row>
        <row r="5">
          <cell r="AB5" t="str">
            <v>EM-EEF 2.6-2C</v>
          </cell>
          <cell r="AZ5" t="str">
            <v>EM-HP 0.9-4C</v>
          </cell>
        </row>
        <row r="6">
          <cell r="AZ6" t="str">
            <v>EM-HP 0.9-5C</v>
          </cell>
        </row>
        <row r="7">
          <cell r="AB7" t="str">
            <v>EM-EEF 1.6-3C</v>
          </cell>
          <cell r="AZ7" t="str">
            <v>EM-HP 0.9-6C</v>
          </cell>
        </row>
        <row r="8">
          <cell r="AB8" t="str">
            <v>EM-EEF 2.0-3C</v>
          </cell>
          <cell r="AZ8" t="str">
            <v>EM-HP 0.9-3Ｐ</v>
          </cell>
        </row>
        <row r="9">
          <cell r="AB9" t="str">
            <v>EM-EEF 2.6-3C</v>
          </cell>
          <cell r="AZ9" t="str">
            <v>EM-HP 0.9-5Ｐ</v>
          </cell>
        </row>
        <row r="10">
          <cell r="AZ10" t="str">
            <v>EM-HP 0.9-7Ｐ</v>
          </cell>
        </row>
        <row r="11">
          <cell r="AB11" t="str">
            <v>EM-EEF 1.6-4C</v>
          </cell>
          <cell r="AZ11" t="str">
            <v>EM-HP 0.9-10Ｐ</v>
          </cell>
        </row>
        <row r="12">
          <cell r="AB12" t="str">
            <v>EM-EEF 2.0-4C</v>
          </cell>
          <cell r="AZ12" t="str">
            <v>EM-HP 0.9-15Ｐ</v>
          </cell>
        </row>
        <row r="13">
          <cell r="AB13" t="str">
            <v>EM-EEF 2.6-4C</v>
          </cell>
          <cell r="AZ13" t="str">
            <v>EM-HP 0.9-20Ｐ</v>
          </cell>
        </row>
        <row r="14">
          <cell r="AZ14" t="str">
            <v>EM-HP 0.9-30Ｐ</v>
          </cell>
        </row>
        <row r="15">
          <cell r="AB15" t="str">
            <v>EM-EEF 1.6-2C×2</v>
          </cell>
          <cell r="AZ15" t="str">
            <v>EM-HP 0.9-50Ｐ</v>
          </cell>
        </row>
        <row r="16">
          <cell r="AB16" t="str">
            <v>EM-EEF 1.6-2C+3C</v>
          </cell>
          <cell r="AZ16" t="str">
            <v>EM-HP 0.9-60Ｐ</v>
          </cell>
        </row>
        <row r="17">
          <cell r="AB17" t="str">
            <v>EM-EEF 1.6-3C×2</v>
          </cell>
          <cell r="AZ17" t="str">
            <v>EM-HP 0.9-80Ｐ</v>
          </cell>
        </row>
        <row r="18">
          <cell r="AB18" t="str">
            <v>EM-EEF 1.6-2C×2+3C</v>
          </cell>
          <cell r="AZ18" t="str">
            <v>EM-HP 0.9-100Ｐ</v>
          </cell>
        </row>
        <row r="19">
          <cell r="AB19" t="str">
            <v>EM-EEF 1.6-3C×2+2C</v>
          </cell>
          <cell r="AZ19" t="str">
            <v>EM-HP 1.2-2C</v>
          </cell>
        </row>
        <row r="20">
          <cell r="AB20" t="str">
            <v>EM-EEF 1.6-3C×3</v>
          </cell>
          <cell r="AZ20" t="str">
            <v>EM-HP 1.2-3C</v>
          </cell>
        </row>
        <row r="21">
          <cell r="AZ21" t="str">
            <v>EM-HP 1.2-4C</v>
          </cell>
        </row>
        <row r="22">
          <cell r="AZ22" t="str">
            <v>EM-HP 1.2-5C</v>
          </cell>
        </row>
        <row r="23">
          <cell r="AZ23" t="str">
            <v>EM-HP 1.2-6C</v>
          </cell>
        </row>
        <row r="24">
          <cell r="AZ24" t="str">
            <v>EM-HP 1.2-3P</v>
          </cell>
        </row>
        <row r="25">
          <cell r="AZ25" t="str">
            <v>EM-HP 1.2-5Ｐ</v>
          </cell>
        </row>
        <row r="26">
          <cell r="AZ26" t="str">
            <v>EM-HP 1.2-7Ｐ</v>
          </cell>
        </row>
        <row r="27">
          <cell r="AZ27" t="str">
            <v>EM-HP 1.2-10Ｐ</v>
          </cell>
        </row>
        <row r="28">
          <cell r="AZ28" t="str">
            <v>EM-HP 1.2-15Ｐ</v>
          </cell>
        </row>
        <row r="29">
          <cell r="AZ29" t="str">
            <v>EM-HP 1.2-20Ｐ</v>
          </cell>
        </row>
        <row r="30">
          <cell r="AZ30" t="str">
            <v>EM-HP 1.2-30Ｐ</v>
          </cell>
        </row>
        <row r="31">
          <cell r="AZ31" t="str">
            <v>EM-HP 1.2-50Ｐ</v>
          </cell>
        </row>
        <row r="32">
          <cell r="AZ32" t="str">
            <v>EM-HP 1.2-60Ｐ</v>
          </cell>
        </row>
        <row r="33">
          <cell r="AZ33" t="str">
            <v>EM-HP 1.2-80Ｐ</v>
          </cell>
        </row>
        <row r="34">
          <cell r="AZ34" t="str">
            <v>EM-HP 1.2-100Ｐ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ダクト拾･集計"/>
      <sheetName val="集計書"/>
      <sheetName val="集計書保温"/>
      <sheetName val="集計書塗装"/>
      <sheetName val="拾い書1"/>
    </sheetNames>
    <sheetDataSet>
      <sheetData sheetId="0" refreshError="1">
        <row r="3">
          <cell r="AA3" t="str">
            <v>φ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A4" t="str">
            <v>B020001</v>
          </cell>
          <cell r="B4" t="str">
            <v>墨出し</v>
          </cell>
          <cell r="E4" t="str">
            <v>延㎡</v>
          </cell>
          <cell r="F4">
            <v>230</v>
          </cell>
        </row>
        <row r="5">
          <cell r="A5" t="str">
            <v>B020110</v>
          </cell>
          <cell r="B5" t="str">
            <v>天井改修用内部足場</v>
          </cell>
          <cell r="C5" t="str">
            <v>脚立足場</v>
          </cell>
          <cell r="D5" t="str">
            <v>共用 10日</v>
          </cell>
          <cell r="E5" t="str">
            <v>延㎡</v>
          </cell>
          <cell r="F5">
            <v>400</v>
          </cell>
        </row>
        <row r="6">
          <cell r="A6" t="str">
            <v>B020120</v>
          </cell>
          <cell r="B6" t="str">
            <v>天井改修用内部足場</v>
          </cell>
          <cell r="C6" t="str">
            <v>脚立足場</v>
          </cell>
          <cell r="D6" t="str">
            <v>共用 20日</v>
          </cell>
          <cell r="E6" t="str">
            <v>延㎡</v>
          </cell>
          <cell r="F6">
            <v>440</v>
          </cell>
        </row>
        <row r="7">
          <cell r="A7" t="str">
            <v>B020130</v>
          </cell>
          <cell r="B7" t="str">
            <v>天井改修用内部足場</v>
          </cell>
          <cell r="C7" t="str">
            <v>脚立足場</v>
          </cell>
          <cell r="D7" t="str">
            <v>共用 30日</v>
          </cell>
          <cell r="E7" t="str">
            <v>延㎡</v>
          </cell>
          <cell r="F7">
            <v>480</v>
          </cell>
        </row>
        <row r="8">
          <cell r="A8" t="str">
            <v>B020140</v>
          </cell>
          <cell r="B8" t="str">
            <v>天井改修用内部足場</v>
          </cell>
          <cell r="C8" t="str">
            <v>脚立足場</v>
          </cell>
          <cell r="D8" t="str">
            <v>共用 40日</v>
          </cell>
          <cell r="E8" t="str">
            <v>延㎡</v>
          </cell>
          <cell r="F8">
            <v>520</v>
          </cell>
        </row>
        <row r="9">
          <cell r="A9" t="str">
            <v>B020150</v>
          </cell>
          <cell r="B9" t="str">
            <v>天井改修用内部足場</v>
          </cell>
          <cell r="C9" t="str">
            <v>脚立足場</v>
          </cell>
          <cell r="D9" t="str">
            <v>共用 50日</v>
          </cell>
          <cell r="E9" t="str">
            <v>延㎡</v>
          </cell>
          <cell r="F9">
            <v>560</v>
          </cell>
        </row>
        <row r="10">
          <cell r="A10" t="str">
            <v>B020160</v>
          </cell>
          <cell r="B10" t="str">
            <v>天井改修用内部足場</v>
          </cell>
          <cell r="C10" t="str">
            <v>脚立足場</v>
          </cell>
          <cell r="D10" t="str">
            <v>共用 60日</v>
          </cell>
          <cell r="E10" t="str">
            <v>延㎡</v>
          </cell>
          <cell r="F10">
            <v>600</v>
          </cell>
        </row>
        <row r="11">
          <cell r="A11" t="str">
            <v>B020210</v>
          </cell>
          <cell r="B11" t="str">
            <v>壁改修用内部足場</v>
          </cell>
          <cell r="C11" t="str">
            <v>脚立足場</v>
          </cell>
          <cell r="D11" t="str">
            <v>共用 10日</v>
          </cell>
          <cell r="E11" t="str">
            <v>延ｍ</v>
          </cell>
          <cell r="F11">
            <v>610</v>
          </cell>
        </row>
        <row r="12">
          <cell r="A12" t="str">
            <v>B020220</v>
          </cell>
          <cell r="B12" t="str">
            <v>壁改修用内部足場</v>
          </cell>
          <cell r="C12" t="str">
            <v>脚立足場</v>
          </cell>
          <cell r="D12" t="str">
            <v>共用 20日</v>
          </cell>
          <cell r="E12" t="str">
            <v>延ｍ</v>
          </cell>
          <cell r="F12">
            <v>660</v>
          </cell>
        </row>
        <row r="13">
          <cell r="A13" t="str">
            <v>B020230</v>
          </cell>
          <cell r="B13" t="str">
            <v>壁改修用内部足場</v>
          </cell>
          <cell r="C13" t="str">
            <v>脚立足場</v>
          </cell>
          <cell r="D13" t="str">
            <v>共用 30日</v>
          </cell>
          <cell r="E13" t="str">
            <v>延ｍ</v>
          </cell>
          <cell r="F13">
            <v>710</v>
          </cell>
        </row>
        <row r="14">
          <cell r="A14" t="str">
            <v>B020240</v>
          </cell>
          <cell r="B14" t="str">
            <v>壁改修用内部足場</v>
          </cell>
          <cell r="C14" t="str">
            <v>脚立足場</v>
          </cell>
          <cell r="D14" t="str">
            <v>共用 40日</v>
          </cell>
          <cell r="E14" t="str">
            <v>延ｍ</v>
          </cell>
          <cell r="F14">
            <v>760</v>
          </cell>
        </row>
        <row r="15">
          <cell r="A15" t="str">
            <v>B020250</v>
          </cell>
          <cell r="B15" t="str">
            <v>壁改修用内部足場</v>
          </cell>
          <cell r="C15" t="str">
            <v>脚立足場</v>
          </cell>
          <cell r="D15" t="str">
            <v>共用 50日</v>
          </cell>
          <cell r="E15" t="str">
            <v>延ｍ</v>
          </cell>
          <cell r="F15">
            <v>820</v>
          </cell>
        </row>
        <row r="16">
          <cell r="A16" t="str">
            <v>B020260</v>
          </cell>
          <cell r="B16" t="str">
            <v>壁改修用内部足場</v>
          </cell>
          <cell r="C16" t="str">
            <v>脚立足場</v>
          </cell>
          <cell r="D16" t="str">
            <v>共用 60日</v>
          </cell>
          <cell r="E16" t="str">
            <v>延ｍ</v>
          </cell>
          <cell r="F16">
            <v>870</v>
          </cell>
        </row>
        <row r="17">
          <cell r="A17" t="str">
            <v>B029901</v>
          </cell>
          <cell r="B17" t="str">
            <v>仮設運搬費（６ｔ車）</v>
          </cell>
          <cell r="C17" t="str">
            <v>内部足場</v>
          </cell>
          <cell r="D17" t="str">
            <v>脚立足場</v>
          </cell>
          <cell r="E17" t="str">
            <v>延ｍ</v>
          </cell>
          <cell r="F17">
            <v>9</v>
          </cell>
        </row>
        <row r="18">
          <cell r="A18" t="str">
            <v>B030001</v>
          </cell>
          <cell r="B18" t="str">
            <v>ｱｽﾌｧﾙﾄ防水Ａ種</v>
          </cell>
          <cell r="C18" t="str">
            <v>（密着工法）一般部</v>
          </cell>
          <cell r="D18" t="str">
            <v>既設ｱｽﾌｧﾙﾄ面</v>
          </cell>
          <cell r="E18" t="str">
            <v>㎡</v>
          </cell>
          <cell r="F18">
            <v>3590</v>
          </cell>
        </row>
        <row r="19">
          <cell r="A19" t="str">
            <v>B030005</v>
          </cell>
          <cell r="B19" t="str">
            <v>ｱｽﾌｧﾙﾄ防水Ａ種</v>
          </cell>
          <cell r="C19" t="str">
            <v>（密着工法）一般部</v>
          </cell>
          <cell r="D19" t="str">
            <v>既設砂付ﾙｰﾌｨﾝｸﾞ面</v>
          </cell>
          <cell r="E19" t="str">
            <v>㎡</v>
          </cell>
          <cell r="F19">
            <v>3620</v>
          </cell>
        </row>
        <row r="20">
          <cell r="A20" t="str">
            <v>B030011</v>
          </cell>
          <cell r="B20" t="str">
            <v>ｱｽﾌｧﾙﾄ防水Ａ種</v>
          </cell>
          <cell r="C20" t="str">
            <v>（密着工法）立上(下)り</v>
          </cell>
          <cell r="D20" t="str">
            <v>既設ｱｽﾌｧﾙﾄ面</v>
          </cell>
          <cell r="E20" t="str">
            <v>㎡</v>
          </cell>
          <cell r="F20">
            <v>5410</v>
          </cell>
        </row>
        <row r="21">
          <cell r="A21" t="str">
            <v>B030015</v>
          </cell>
          <cell r="B21" t="str">
            <v>ｱｽﾌｧﾙﾄ防水Ａ種</v>
          </cell>
          <cell r="C21" t="str">
            <v>（密着工法）立上(下)り</v>
          </cell>
          <cell r="D21" t="str">
            <v>既設砂付ﾙｰﾌｨﾝｸﾞ面</v>
          </cell>
          <cell r="E21" t="str">
            <v>㎡</v>
          </cell>
          <cell r="F21">
            <v>5450</v>
          </cell>
        </row>
        <row r="22">
          <cell r="A22" t="str">
            <v>B030125</v>
          </cell>
          <cell r="B22" t="str">
            <v>ｱｽﾌｧﾙﾄ防水Ａ種</v>
          </cell>
          <cell r="C22" t="str">
            <v>断熱25（密着工法）一般部</v>
          </cell>
          <cell r="D22" t="str">
            <v>既設ｱｽﾌｧﾙﾄ面</v>
          </cell>
          <cell r="E22" t="str">
            <v>㎡</v>
          </cell>
          <cell r="F22">
            <v>4970</v>
          </cell>
        </row>
        <row r="23">
          <cell r="A23" t="str">
            <v>B030130</v>
          </cell>
          <cell r="B23" t="str">
            <v>ｱｽﾌｧﾙﾄ防水Ａ種</v>
          </cell>
          <cell r="C23" t="str">
            <v>断熱30（密着工法）一般部</v>
          </cell>
          <cell r="D23" t="str">
            <v>既設ｱｽﾌｧﾙﾄ面</v>
          </cell>
          <cell r="E23" t="str">
            <v>㎡</v>
          </cell>
          <cell r="F23">
            <v>5130</v>
          </cell>
        </row>
        <row r="24">
          <cell r="A24" t="str">
            <v>B030140</v>
          </cell>
          <cell r="B24" t="str">
            <v>ｱｽﾌｧﾙﾄ防水Ａ種</v>
          </cell>
          <cell r="C24" t="str">
            <v>断熱40（密着工法）一般部</v>
          </cell>
          <cell r="D24" t="str">
            <v>既設ｱｽﾌｧﾙﾄ面</v>
          </cell>
          <cell r="E24" t="str">
            <v>㎡</v>
          </cell>
          <cell r="F24">
            <v>5440</v>
          </cell>
        </row>
        <row r="25">
          <cell r="A25" t="str">
            <v>B030150</v>
          </cell>
          <cell r="B25" t="str">
            <v>ｱｽﾌｧﾙﾄ防水Ａ種</v>
          </cell>
          <cell r="C25" t="str">
            <v>断熱50（密着工法）一般部</v>
          </cell>
          <cell r="D25" t="str">
            <v>既設ｱｽﾌｧﾙﾄ面</v>
          </cell>
          <cell r="E25" t="str">
            <v>㎡</v>
          </cell>
          <cell r="F25">
            <v>5770</v>
          </cell>
        </row>
        <row r="26">
          <cell r="A26" t="str">
            <v>B030225</v>
          </cell>
          <cell r="B26" t="str">
            <v>ｱｽﾌｧﾙﾄ防水Ａ種</v>
          </cell>
          <cell r="C26" t="str">
            <v>断熱25（密着工法）一般部</v>
          </cell>
          <cell r="D26" t="str">
            <v>既設砂付ﾙｰﾌｨﾝｸﾞ面</v>
          </cell>
          <cell r="E26" t="str">
            <v>㎡</v>
          </cell>
          <cell r="F26">
            <v>5010</v>
          </cell>
        </row>
        <row r="27">
          <cell r="A27" t="str">
            <v>B030230</v>
          </cell>
          <cell r="B27" t="str">
            <v>ｱｽﾌｧﾙﾄ防水Ａ種</v>
          </cell>
          <cell r="C27" t="str">
            <v>断熱30（密着工法）一般部</v>
          </cell>
          <cell r="D27" t="str">
            <v>既設砂付ﾙｰﾌｨﾝｸﾞ面</v>
          </cell>
          <cell r="E27" t="str">
            <v>㎡</v>
          </cell>
          <cell r="F27">
            <v>5160</v>
          </cell>
        </row>
        <row r="28">
          <cell r="A28" t="str">
            <v>B030240</v>
          </cell>
          <cell r="B28" t="str">
            <v>ｱｽﾌｧﾙﾄ防水Ａ種</v>
          </cell>
          <cell r="C28" t="str">
            <v>断熱40（密着工法）一般部</v>
          </cell>
          <cell r="D28" t="str">
            <v>既設砂付ﾙｰﾌｨﾝｸﾞ面</v>
          </cell>
          <cell r="E28" t="str">
            <v>㎡</v>
          </cell>
          <cell r="F28">
            <v>5480</v>
          </cell>
        </row>
        <row r="29">
          <cell r="A29" t="str">
            <v>B030250</v>
          </cell>
          <cell r="B29" t="str">
            <v>ｱｽﾌｧﾙﾄ防水Ａ種</v>
          </cell>
          <cell r="C29" t="str">
            <v>断熱50（密着工法）一般部</v>
          </cell>
          <cell r="D29" t="str">
            <v>既設砂付ﾙｰﾌｨﾝｸﾞ面</v>
          </cell>
          <cell r="E29" t="str">
            <v>㎡</v>
          </cell>
          <cell r="F29">
            <v>5810</v>
          </cell>
        </row>
        <row r="30">
          <cell r="A30" t="str">
            <v>B031001</v>
          </cell>
          <cell r="B30" t="str">
            <v>ｱｽﾌｧﾙﾄ防水Ｂ種</v>
          </cell>
          <cell r="C30" t="str">
            <v>（絶縁工法）一般部</v>
          </cell>
          <cell r="D30" t="str">
            <v>既設ｱｽﾌｧﾙﾄ面</v>
          </cell>
          <cell r="E30" t="str">
            <v>㎡</v>
          </cell>
          <cell r="F30">
            <v>4450</v>
          </cell>
        </row>
        <row r="31">
          <cell r="A31" t="str">
            <v>B031005</v>
          </cell>
          <cell r="B31" t="str">
            <v>ｱｽﾌｧﾙﾄ防水Ｂ種</v>
          </cell>
          <cell r="C31" t="str">
            <v>（絶縁工法）一般部</v>
          </cell>
          <cell r="D31" t="str">
            <v>既設砂付ﾙｰﾌｨﾝｸﾞ面</v>
          </cell>
          <cell r="E31" t="str">
            <v>㎡</v>
          </cell>
          <cell r="F31">
            <v>4490</v>
          </cell>
        </row>
        <row r="32">
          <cell r="A32" t="str">
            <v>B031011</v>
          </cell>
          <cell r="B32" t="str">
            <v>ｱｽﾌｧﾙﾄ防水Ｂ種</v>
          </cell>
          <cell r="C32" t="str">
            <v>（絶縁工法）立上(下)り</v>
          </cell>
          <cell r="D32" t="str">
            <v>既設ｱｽﾌｧﾙﾄ面</v>
          </cell>
          <cell r="E32" t="str">
            <v>㎡</v>
          </cell>
          <cell r="F32">
            <v>6640</v>
          </cell>
        </row>
        <row r="33">
          <cell r="A33" t="str">
            <v>B031015</v>
          </cell>
          <cell r="B33" t="str">
            <v>ｱｽﾌｧﾙﾄ防水Ｂ種</v>
          </cell>
          <cell r="C33" t="str">
            <v>（絶縁工法）立上(下)り</v>
          </cell>
          <cell r="D33" t="str">
            <v>既設砂付ﾙｰﾌｨﾝｸﾞ面</v>
          </cell>
          <cell r="E33" t="str">
            <v>㎡</v>
          </cell>
          <cell r="F33">
            <v>6670</v>
          </cell>
        </row>
        <row r="34">
          <cell r="A34" t="str">
            <v>B031125</v>
          </cell>
          <cell r="B34" t="str">
            <v>ｱｽﾌｧﾙﾄ防水Ｂ種</v>
          </cell>
          <cell r="C34" t="str">
            <v>断熱25（密着工法）一般部</v>
          </cell>
          <cell r="D34" t="str">
            <v>既設ｱｽﾌｧﾙﾄ面</v>
          </cell>
          <cell r="E34" t="str">
            <v>㎡</v>
          </cell>
          <cell r="F34">
            <v>6500</v>
          </cell>
        </row>
        <row r="35">
          <cell r="A35" t="str">
            <v>B031130</v>
          </cell>
          <cell r="B35" t="str">
            <v>ｱｽﾌｧﾙﾄ防水Ｂ種</v>
          </cell>
          <cell r="C35" t="str">
            <v>断熱30（密着工法）一般部</v>
          </cell>
          <cell r="D35" t="str">
            <v>既設ｱｽﾌｧﾙﾄ面</v>
          </cell>
          <cell r="E35" t="str">
            <v>㎡</v>
          </cell>
          <cell r="F35">
            <v>6580</v>
          </cell>
        </row>
        <row r="36">
          <cell r="A36" t="str">
            <v>B031140</v>
          </cell>
          <cell r="B36" t="str">
            <v>ｱｽﾌｧﾙﾄ防水Ｂ種</v>
          </cell>
          <cell r="C36" t="str">
            <v>断熱40（密着工法）一般部</v>
          </cell>
          <cell r="D36" t="str">
            <v>既設ｱｽﾌｧﾙﾄ面</v>
          </cell>
          <cell r="E36" t="str">
            <v>㎡</v>
          </cell>
          <cell r="F36">
            <v>6960</v>
          </cell>
        </row>
        <row r="37">
          <cell r="A37" t="str">
            <v>B031150</v>
          </cell>
          <cell r="B37" t="str">
            <v>ｱｽﾌｧﾙﾄ防水Ｂ種</v>
          </cell>
          <cell r="C37" t="str">
            <v>断熱50（密着工法）一般部</v>
          </cell>
          <cell r="D37" t="str">
            <v>既設ｱｽﾌｧﾙﾄ面</v>
          </cell>
          <cell r="E37" t="str">
            <v>㎡</v>
          </cell>
          <cell r="F37">
            <v>7160</v>
          </cell>
        </row>
        <row r="38">
          <cell r="A38" t="str">
            <v>B031225</v>
          </cell>
          <cell r="B38" t="str">
            <v>ｱｽﾌｧﾙﾄ防水Ｂ種</v>
          </cell>
          <cell r="C38" t="str">
            <v>断熱25（密着工法）一般部</v>
          </cell>
          <cell r="D38" t="str">
            <v>既設砂付ﾙｰﾌｨﾝｸﾞ面</v>
          </cell>
          <cell r="E38" t="str">
            <v>㎡</v>
          </cell>
          <cell r="F38">
            <v>6540</v>
          </cell>
        </row>
        <row r="39">
          <cell r="A39" t="str">
            <v>B031230</v>
          </cell>
          <cell r="B39" t="str">
            <v>ｱｽﾌｧﾙﾄ防水Ｂ種</v>
          </cell>
          <cell r="C39" t="str">
            <v>断熱30（密着工法）一般部</v>
          </cell>
          <cell r="D39" t="str">
            <v>既設砂付ﾙｰﾌｨﾝｸﾞ面</v>
          </cell>
          <cell r="E39" t="str">
            <v>㎡</v>
          </cell>
          <cell r="F39">
            <v>6620</v>
          </cell>
        </row>
        <row r="40">
          <cell r="A40" t="str">
            <v>B031240</v>
          </cell>
          <cell r="B40" t="str">
            <v>ｱｽﾌｧﾙﾄ防水Ｂ種</v>
          </cell>
          <cell r="C40" t="str">
            <v>断熱40（密着工法）一般部</v>
          </cell>
          <cell r="D40" t="str">
            <v>既設砂付ﾙｰﾌｨﾝｸﾞ面</v>
          </cell>
          <cell r="E40" t="str">
            <v>㎡</v>
          </cell>
          <cell r="F40">
            <v>7000</v>
          </cell>
        </row>
        <row r="41">
          <cell r="A41" t="str">
            <v>B031250</v>
          </cell>
          <cell r="B41" t="str">
            <v>ｱｽﾌｧﾙﾄ防水Ｂ種</v>
          </cell>
          <cell r="C41" t="str">
            <v>断熱50（密着工法）一般部</v>
          </cell>
          <cell r="D41" t="str">
            <v>既設砂付ﾙｰﾌｨﾝｸﾞ面</v>
          </cell>
          <cell r="E41" t="str">
            <v>㎡</v>
          </cell>
          <cell r="F41">
            <v>7200</v>
          </cell>
        </row>
        <row r="42">
          <cell r="A42" t="str">
            <v>B040001</v>
          </cell>
          <cell r="B42" t="str">
            <v>素地ごしらえ</v>
          </cell>
          <cell r="C42" t="str">
            <v>鉄面４種</v>
          </cell>
          <cell r="E42" t="str">
            <v>㎡</v>
          </cell>
          <cell r="F42">
            <v>420</v>
          </cell>
        </row>
        <row r="43">
          <cell r="A43" t="str">
            <v>B040002</v>
          </cell>
          <cell r="B43" t="str">
            <v>素地ごしらえ</v>
          </cell>
          <cell r="C43" t="str">
            <v>鉄面３種Ｃ</v>
          </cell>
          <cell r="E43" t="str">
            <v>㎡</v>
          </cell>
          <cell r="F43">
            <v>630</v>
          </cell>
        </row>
        <row r="44">
          <cell r="A44" t="str">
            <v>B040003</v>
          </cell>
          <cell r="B44" t="str">
            <v>素地ごしらえ</v>
          </cell>
          <cell r="C44" t="str">
            <v>鉄面３種Ｂ</v>
          </cell>
          <cell r="E44" t="str">
            <v>㎡</v>
          </cell>
          <cell r="F44">
            <v>1000</v>
          </cell>
        </row>
        <row r="45">
          <cell r="A45" t="str">
            <v>B040004</v>
          </cell>
          <cell r="B45" t="str">
            <v>素地ごしらえ</v>
          </cell>
          <cell r="C45" t="str">
            <v>鉄面３種Ａ</v>
          </cell>
          <cell r="E45" t="str">
            <v>㎡</v>
          </cell>
          <cell r="F45">
            <v>1490</v>
          </cell>
        </row>
        <row r="46">
          <cell r="A46" t="str">
            <v>B040005</v>
          </cell>
          <cell r="B46" t="str">
            <v>素地ごしらえ</v>
          </cell>
          <cell r="C46" t="str">
            <v>鉄面２種</v>
          </cell>
          <cell r="E46" t="str">
            <v>㎡</v>
          </cell>
          <cell r="F46">
            <v>2320</v>
          </cell>
        </row>
        <row r="47">
          <cell r="A47" t="str">
            <v>B040011</v>
          </cell>
          <cell r="B47" t="str">
            <v>素地ごしらえ</v>
          </cell>
          <cell r="C47" t="str">
            <v>亜鉛めっき面４種</v>
          </cell>
          <cell r="E47" t="str">
            <v>㎡</v>
          </cell>
          <cell r="F47">
            <v>420</v>
          </cell>
        </row>
        <row r="48">
          <cell r="A48" t="str">
            <v>B040012</v>
          </cell>
          <cell r="B48" t="str">
            <v>素地ごしらえ</v>
          </cell>
          <cell r="C48" t="str">
            <v>亜鉛めっき面３種Ｃ</v>
          </cell>
          <cell r="E48" t="str">
            <v>㎡</v>
          </cell>
          <cell r="F48">
            <v>700</v>
          </cell>
        </row>
        <row r="49">
          <cell r="A49" t="str">
            <v>B040013</v>
          </cell>
          <cell r="B49" t="str">
            <v>素地ごしらえ</v>
          </cell>
          <cell r="C49" t="str">
            <v>亜鉛めっき面３種Ｂ</v>
          </cell>
          <cell r="E49" t="str">
            <v>㎡</v>
          </cell>
          <cell r="F49">
            <v>1130</v>
          </cell>
        </row>
        <row r="50">
          <cell r="A50" t="str">
            <v>B040014</v>
          </cell>
          <cell r="B50" t="str">
            <v>素地ごしらえ</v>
          </cell>
          <cell r="C50" t="str">
            <v>亜鉛めっき面３種Ａ</v>
          </cell>
          <cell r="E50" t="str">
            <v>㎡</v>
          </cell>
          <cell r="F50">
            <v>1680</v>
          </cell>
        </row>
        <row r="51">
          <cell r="A51" t="str">
            <v>B040015</v>
          </cell>
          <cell r="B51" t="str">
            <v>素地ごしらえ</v>
          </cell>
          <cell r="C51" t="str">
            <v>亜鉛めっき面２種</v>
          </cell>
          <cell r="E51" t="str">
            <v>㎡</v>
          </cell>
          <cell r="F51">
            <v>2590</v>
          </cell>
        </row>
        <row r="52">
          <cell r="A52" t="str">
            <v>B040021</v>
          </cell>
          <cell r="B52" t="str">
            <v>素地ごしらえ</v>
          </cell>
          <cell r="C52" t="str">
            <v>ｺﾝｸﾘｰﾄ,ﾓﾙﾀﾙ,ﾌﾟﾗｽﾀｰ面等４種</v>
          </cell>
          <cell r="E52" t="str">
            <v>㎡</v>
          </cell>
          <cell r="F52">
            <v>340</v>
          </cell>
        </row>
        <row r="53">
          <cell r="A53" t="str">
            <v>B040022</v>
          </cell>
          <cell r="B53" t="str">
            <v>素地ごしらえ</v>
          </cell>
          <cell r="C53" t="str">
            <v>ｺﾝｸﾘｰﾄ,ﾓﾙﾀﾙ,ﾌﾟﾗｽﾀｰ面等３種</v>
          </cell>
          <cell r="E53" t="str">
            <v>㎡</v>
          </cell>
          <cell r="F53">
            <v>1120</v>
          </cell>
        </row>
        <row r="54">
          <cell r="A54" t="str">
            <v>B040023</v>
          </cell>
          <cell r="B54" t="str">
            <v>素地ごしらえ</v>
          </cell>
          <cell r="C54" t="str">
            <v>ｺﾝｸﾘｰﾄ,ﾓﾙﾀﾙ,ﾌﾟﾗｽﾀｰ面等２種</v>
          </cell>
          <cell r="E54" t="str">
            <v>㎡</v>
          </cell>
          <cell r="F54">
            <v>2320</v>
          </cell>
        </row>
        <row r="55">
          <cell r="A55" t="str">
            <v>B040031</v>
          </cell>
          <cell r="B55" t="str">
            <v>素地ごしらえ</v>
          </cell>
          <cell r="C55" t="str">
            <v>ボード面等４種</v>
          </cell>
          <cell r="E55" t="str">
            <v>㎡</v>
          </cell>
          <cell r="F55">
            <v>340</v>
          </cell>
        </row>
        <row r="56">
          <cell r="A56" t="str">
            <v>B040032</v>
          </cell>
          <cell r="B56" t="str">
            <v>素地ごしらえ</v>
          </cell>
          <cell r="C56" t="str">
            <v>ボード面等３種</v>
          </cell>
          <cell r="E56" t="str">
            <v>㎡</v>
          </cell>
          <cell r="F56">
            <v>1100</v>
          </cell>
        </row>
        <row r="57">
          <cell r="A57" t="str">
            <v>B040033</v>
          </cell>
          <cell r="B57" t="str">
            <v>素地ごしらえ</v>
          </cell>
          <cell r="C57" t="str">
            <v>ボード面等２種</v>
          </cell>
          <cell r="E57" t="str">
            <v>㎡</v>
          </cell>
          <cell r="F57">
            <v>2260</v>
          </cell>
        </row>
        <row r="58">
          <cell r="A58" t="str">
            <v>B040041</v>
          </cell>
          <cell r="B58" t="str">
            <v>素地ごしらえ</v>
          </cell>
          <cell r="C58" t="str">
            <v>木部４種</v>
          </cell>
          <cell r="E58" t="str">
            <v>㎡</v>
          </cell>
          <cell r="F58">
            <v>340</v>
          </cell>
        </row>
        <row r="59">
          <cell r="A59" t="str">
            <v>B040042</v>
          </cell>
          <cell r="B59" t="str">
            <v>素地ごしらえ</v>
          </cell>
          <cell r="C59" t="str">
            <v>木部３種</v>
          </cell>
          <cell r="E59" t="str">
            <v>㎡</v>
          </cell>
          <cell r="F59">
            <v>830</v>
          </cell>
        </row>
        <row r="60">
          <cell r="A60" t="str">
            <v>B040043</v>
          </cell>
          <cell r="B60" t="str">
            <v>素地ごしらえ</v>
          </cell>
          <cell r="C60" t="str">
            <v>木部２種</v>
          </cell>
          <cell r="E60" t="str">
            <v>㎡</v>
          </cell>
          <cell r="F60">
            <v>2000</v>
          </cell>
        </row>
        <row r="61">
          <cell r="A61" t="str">
            <v>B040051</v>
          </cell>
          <cell r="B61" t="str">
            <v>素地ごしらえ（VE用）</v>
          </cell>
          <cell r="C61" t="str">
            <v>ｺﾝｸﾘｰﾄ,ﾓﾙﾀﾙ,ﾎﾞｰﾄﾞ面等４種</v>
          </cell>
          <cell r="E61" t="str">
            <v>㎡</v>
          </cell>
          <cell r="F61">
            <v>340</v>
          </cell>
        </row>
        <row r="62">
          <cell r="A62" t="str">
            <v>B040052</v>
          </cell>
          <cell r="B62" t="str">
            <v>素地ごしらえ（VE用）</v>
          </cell>
          <cell r="C62" t="str">
            <v>ｺﾝｸﾘｰﾄ,ﾓﾙﾀﾙ,ﾎﾞｰﾄﾞ面等３種</v>
          </cell>
          <cell r="E62" t="str">
            <v>㎡</v>
          </cell>
          <cell r="F62">
            <v>1140</v>
          </cell>
        </row>
        <row r="63">
          <cell r="A63" t="str">
            <v>B040053</v>
          </cell>
          <cell r="B63" t="str">
            <v>素地ごしらえ（VE用）</v>
          </cell>
          <cell r="C63" t="str">
            <v>ｺﾝｸﾘｰﾄ,ﾓﾙﾀﾙ,ﾎﾞｰﾄﾞ面等２種</v>
          </cell>
          <cell r="E63" t="str">
            <v>㎡</v>
          </cell>
          <cell r="F63">
            <v>2330</v>
          </cell>
        </row>
        <row r="64">
          <cell r="A64" t="str">
            <v>B040101</v>
          </cell>
          <cell r="B64" t="str">
            <v>合成樹脂調合ﾍﾟｲﾝﾄ塗替え</v>
          </cell>
          <cell r="C64" t="str">
            <v>木部</v>
          </cell>
          <cell r="D64" t="str">
            <v>&lt;SOP&gt;</v>
          </cell>
          <cell r="E64" t="str">
            <v>㎡</v>
          </cell>
          <cell r="F64">
            <v>470</v>
          </cell>
        </row>
        <row r="65">
          <cell r="A65" t="str">
            <v>B040102</v>
          </cell>
          <cell r="B65" t="str">
            <v>合成樹脂調合ﾍﾟｲﾝﾄ塗替え</v>
          </cell>
          <cell r="C65" t="str">
            <v>木部</v>
          </cell>
          <cell r="D65" t="str">
            <v>&lt;SOP&gt;-1</v>
          </cell>
          <cell r="E65" t="str">
            <v>㎡</v>
          </cell>
          <cell r="F65">
            <v>910</v>
          </cell>
        </row>
        <row r="66">
          <cell r="A66" t="str">
            <v>B040103</v>
          </cell>
          <cell r="B66" t="str">
            <v>合成樹脂調合ﾍﾟｲﾝﾄ塗替え</v>
          </cell>
          <cell r="C66" t="str">
            <v>木部</v>
          </cell>
          <cell r="D66" t="str">
            <v>&lt;SOP&gt;-2</v>
          </cell>
          <cell r="E66" t="str">
            <v>㎡</v>
          </cell>
          <cell r="F66">
            <v>1160</v>
          </cell>
        </row>
        <row r="67">
          <cell r="A67" t="str">
            <v>B040104</v>
          </cell>
          <cell r="B67" t="str">
            <v>合成樹脂調合ﾍﾟｲﾝﾄ塗替え</v>
          </cell>
          <cell r="C67" t="str">
            <v>木部</v>
          </cell>
          <cell r="D67" t="str">
            <v>&lt;SOP&gt;-3</v>
          </cell>
          <cell r="E67" t="str">
            <v>㎡</v>
          </cell>
          <cell r="F67">
            <v>1390</v>
          </cell>
        </row>
        <row r="68">
          <cell r="A68" t="str">
            <v>B040111</v>
          </cell>
          <cell r="B68" t="str">
            <v>合成樹脂調合ﾍﾟｲﾝﾄ塗替え</v>
          </cell>
          <cell r="C68" t="str">
            <v>鉄面</v>
          </cell>
          <cell r="D68" t="str">
            <v>&lt;SOP&gt;</v>
          </cell>
          <cell r="E68" t="str">
            <v>㎡</v>
          </cell>
          <cell r="F68">
            <v>470</v>
          </cell>
        </row>
        <row r="69">
          <cell r="A69" t="str">
            <v>B040112</v>
          </cell>
          <cell r="B69" t="str">
            <v>合成樹脂調合ﾍﾟｲﾝﾄ塗替え</v>
          </cell>
          <cell r="C69" t="str">
            <v>鉄面</v>
          </cell>
          <cell r="D69" t="str">
            <v>&lt;SOP&gt;-1</v>
          </cell>
          <cell r="E69" t="str">
            <v>㎡</v>
          </cell>
          <cell r="F69">
            <v>910</v>
          </cell>
        </row>
        <row r="70">
          <cell r="A70" t="str">
            <v>B040113</v>
          </cell>
          <cell r="B70" t="str">
            <v>合成樹脂調合ﾍﾟｲﾝﾄ塗替え</v>
          </cell>
          <cell r="C70" t="str">
            <v>鉄面</v>
          </cell>
          <cell r="D70" t="str">
            <v>&lt;SOP&gt;-2C</v>
          </cell>
          <cell r="E70" t="str">
            <v>㎡</v>
          </cell>
          <cell r="F70">
            <v>1160</v>
          </cell>
        </row>
        <row r="71">
          <cell r="A71" t="str">
            <v>B040114</v>
          </cell>
          <cell r="B71" t="str">
            <v>合成樹脂調合ﾍﾟｲﾝﾄ塗替え</v>
          </cell>
          <cell r="C71" t="str">
            <v>鉄面</v>
          </cell>
          <cell r="D71" t="str">
            <v>&lt;SOP&gt;-2B</v>
          </cell>
          <cell r="E71" t="str">
            <v>㎡</v>
          </cell>
          <cell r="F71">
            <v>1400</v>
          </cell>
        </row>
        <row r="72">
          <cell r="A72" t="str">
            <v>B040115</v>
          </cell>
          <cell r="B72" t="str">
            <v>合成樹脂調合ﾍﾟｲﾝﾄ塗替え</v>
          </cell>
          <cell r="C72" t="str">
            <v>鉄面</v>
          </cell>
          <cell r="D72" t="str">
            <v>&lt;SOP&gt;-2A</v>
          </cell>
          <cell r="E72" t="str">
            <v>㎡</v>
          </cell>
          <cell r="F72">
            <v>1670</v>
          </cell>
        </row>
        <row r="73">
          <cell r="A73" t="str">
            <v>B040116</v>
          </cell>
          <cell r="B73" t="str">
            <v>合成樹脂調合ﾍﾟｲﾝﾄ塗替え</v>
          </cell>
          <cell r="C73" t="str">
            <v>鉄面</v>
          </cell>
          <cell r="D73" t="str">
            <v>&lt;SOP&gt;-3</v>
          </cell>
          <cell r="E73" t="str">
            <v>㎡</v>
          </cell>
          <cell r="F73">
            <v>1910</v>
          </cell>
        </row>
        <row r="74">
          <cell r="A74" t="str">
            <v>B040121</v>
          </cell>
          <cell r="B74" t="str">
            <v>合成樹脂調合ﾍﾟｲﾝﾄ塗替え</v>
          </cell>
          <cell r="C74" t="str">
            <v>鋼製建具等（鉄面）</v>
          </cell>
          <cell r="D74" t="str">
            <v>&lt;SOP&gt;</v>
          </cell>
          <cell r="E74" t="str">
            <v>㎡</v>
          </cell>
          <cell r="F74">
            <v>470</v>
          </cell>
        </row>
        <row r="75">
          <cell r="A75" t="str">
            <v>B040122</v>
          </cell>
          <cell r="B75" t="str">
            <v>合成樹脂調合ﾍﾟｲﾝﾄ塗替え</v>
          </cell>
          <cell r="C75" t="str">
            <v>鋼製建具等（鉄面）</v>
          </cell>
          <cell r="D75" t="str">
            <v>&lt;SOP&gt;-1</v>
          </cell>
          <cell r="E75" t="str">
            <v>㎡</v>
          </cell>
          <cell r="F75">
            <v>910</v>
          </cell>
        </row>
        <row r="76">
          <cell r="A76" t="str">
            <v>B040123</v>
          </cell>
          <cell r="B76" t="str">
            <v>合成樹脂調合ﾍﾟｲﾝﾄ塗替え</v>
          </cell>
          <cell r="C76" t="str">
            <v>鋼製建具等（鉄面）</v>
          </cell>
          <cell r="D76" t="str">
            <v>&lt;SOP&gt;-2C</v>
          </cell>
          <cell r="E76" t="str">
            <v>㎡</v>
          </cell>
          <cell r="F76">
            <v>1170</v>
          </cell>
        </row>
        <row r="77">
          <cell r="A77" t="str">
            <v>B040124</v>
          </cell>
          <cell r="B77" t="str">
            <v>合成樹脂調合ﾍﾟｲﾝﾄ塗替え</v>
          </cell>
          <cell r="C77" t="str">
            <v>鋼製建具等（鉄面）</v>
          </cell>
          <cell r="D77" t="str">
            <v>&lt;SOP&gt;-2B</v>
          </cell>
          <cell r="E77" t="str">
            <v>㎡</v>
          </cell>
          <cell r="F77">
            <v>1450</v>
          </cell>
        </row>
        <row r="78">
          <cell r="A78" t="str">
            <v>B040125</v>
          </cell>
          <cell r="B78" t="str">
            <v>合成樹脂調合ﾍﾟｲﾝﾄ塗替え</v>
          </cell>
          <cell r="C78" t="str">
            <v>鋼製建具等（鉄面）</v>
          </cell>
          <cell r="D78" t="str">
            <v>&lt;SOP&gt;-2A</v>
          </cell>
          <cell r="E78" t="str">
            <v>㎡</v>
          </cell>
          <cell r="F78">
            <v>1710</v>
          </cell>
        </row>
        <row r="79">
          <cell r="A79" t="str">
            <v>B040126</v>
          </cell>
          <cell r="B79" t="str">
            <v>合成樹脂調合ﾍﾟｲﾝﾄ塗替え</v>
          </cell>
          <cell r="C79" t="str">
            <v>鋼製建具等（鉄面）</v>
          </cell>
          <cell r="D79" t="str">
            <v>&lt;SOP&gt;-3</v>
          </cell>
          <cell r="E79" t="str">
            <v>㎡</v>
          </cell>
          <cell r="F79">
            <v>1980</v>
          </cell>
        </row>
        <row r="80">
          <cell r="A80" t="str">
            <v>B040131</v>
          </cell>
          <cell r="B80" t="str">
            <v>合成樹脂調合ﾍﾟｲﾝﾄ塗替え</v>
          </cell>
          <cell r="C80" t="str">
            <v>鋼製建具等（亜鉛ﾒｯｷ）</v>
          </cell>
          <cell r="D80" t="str">
            <v>&lt;SOP&gt;</v>
          </cell>
          <cell r="E80" t="str">
            <v>㎡</v>
          </cell>
          <cell r="F80">
            <v>470</v>
          </cell>
        </row>
        <row r="81">
          <cell r="A81" t="str">
            <v>B040132</v>
          </cell>
          <cell r="B81" t="str">
            <v>合成樹脂調合ﾍﾟｲﾝﾄ塗替え</v>
          </cell>
          <cell r="C81" t="str">
            <v>鋼製建具等（亜鉛ﾒｯｷ）</v>
          </cell>
          <cell r="D81" t="str">
            <v>&lt;SOP&gt;-1</v>
          </cell>
          <cell r="E81" t="str">
            <v>㎡</v>
          </cell>
          <cell r="F81">
            <v>910</v>
          </cell>
        </row>
        <row r="82">
          <cell r="A82" t="str">
            <v>B040133</v>
          </cell>
          <cell r="B82" t="str">
            <v>合成樹脂調合ﾍﾟｲﾝﾄ塗替え</v>
          </cell>
          <cell r="C82" t="str">
            <v>鋼製建具等（亜鉛ﾒｯｷ）</v>
          </cell>
          <cell r="D82" t="str">
            <v>&lt;SOP&gt;-2C</v>
          </cell>
          <cell r="E82" t="str">
            <v>㎡</v>
          </cell>
          <cell r="F82">
            <v>1170</v>
          </cell>
        </row>
        <row r="83">
          <cell r="A83" t="str">
            <v>B040134</v>
          </cell>
          <cell r="B83" t="str">
            <v>合成樹脂調合ﾍﾟｲﾝﾄ塗替え</v>
          </cell>
          <cell r="C83" t="str">
            <v>鋼製建具等（亜鉛ﾒｯｷ）</v>
          </cell>
          <cell r="D83" t="str">
            <v>&lt;SOP&gt;-2B</v>
          </cell>
          <cell r="E83" t="str">
            <v>㎡</v>
          </cell>
          <cell r="F83">
            <v>1450</v>
          </cell>
        </row>
        <row r="84">
          <cell r="A84" t="str">
            <v>B040135</v>
          </cell>
          <cell r="B84" t="str">
            <v>合成樹脂調合ﾍﾟｲﾝﾄ塗替え</v>
          </cell>
          <cell r="C84" t="str">
            <v>鋼製建具等（亜鉛ﾒｯｷ）</v>
          </cell>
          <cell r="D84" t="str">
            <v>&lt;SOP&gt;-2A</v>
          </cell>
          <cell r="E84" t="str">
            <v>㎡</v>
          </cell>
          <cell r="F84">
            <v>1720</v>
          </cell>
        </row>
        <row r="85">
          <cell r="A85" t="str">
            <v>B040136</v>
          </cell>
          <cell r="B85" t="str">
            <v>合成樹脂調合ﾍﾟｲﾝﾄ塗替え</v>
          </cell>
          <cell r="C85" t="str">
            <v>鋼製建具等（亜鉛ﾒｯｷ）</v>
          </cell>
          <cell r="D85" t="str">
            <v>&lt;SOP&gt;-3</v>
          </cell>
          <cell r="E85" t="str">
            <v>㎡</v>
          </cell>
          <cell r="F85">
            <v>1980</v>
          </cell>
        </row>
        <row r="86">
          <cell r="A86" t="str">
            <v>B040141</v>
          </cell>
          <cell r="B86" t="str">
            <v>合成樹脂調合ﾍﾟｲﾝﾄ塗替え</v>
          </cell>
          <cell r="C86" t="str">
            <v>亜鉛めっき面</v>
          </cell>
          <cell r="D86" t="str">
            <v>&lt;SOP&gt;</v>
          </cell>
          <cell r="E86" t="str">
            <v>㎡</v>
          </cell>
          <cell r="F86">
            <v>470</v>
          </cell>
        </row>
        <row r="87">
          <cell r="A87" t="str">
            <v>B040142</v>
          </cell>
          <cell r="B87" t="str">
            <v>合成樹脂調合ﾍﾟｲﾝﾄ塗替え</v>
          </cell>
          <cell r="C87" t="str">
            <v>亜鉛めっき面</v>
          </cell>
          <cell r="D87" t="str">
            <v>&lt;SOP&gt;-1</v>
          </cell>
          <cell r="E87" t="str">
            <v>㎡</v>
          </cell>
          <cell r="F87">
            <v>910</v>
          </cell>
        </row>
        <row r="88">
          <cell r="A88" t="str">
            <v>B040143</v>
          </cell>
          <cell r="B88" t="str">
            <v>合成樹脂調合ﾍﾟｲﾝﾄ塗替え</v>
          </cell>
          <cell r="C88" t="str">
            <v>亜鉛めっき面</v>
          </cell>
          <cell r="D88" t="str">
            <v>&lt;SOP&gt;-2C</v>
          </cell>
          <cell r="E88" t="str">
            <v>㎡</v>
          </cell>
          <cell r="F88">
            <v>1170</v>
          </cell>
        </row>
        <row r="89">
          <cell r="A89" t="str">
            <v>B040144</v>
          </cell>
          <cell r="B89" t="str">
            <v>合成樹脂調合ﾍﾟｲﾝﾄ塗替え</v>
          </cell>
          <cell r="C89" t="str">
            <v>亜鉛めっき面</v>
          </cell>
          <cell r="D89" t="str">
            <v>&lt;SOP&gt;-2B</v>
          </cell>
          <cell r="E89" t="str">
            <v>㎡</v>
          </cell>
          <cell r="F89">
            <v>1450</v>
          </cell>
        </row>
        <row r="90">
          <cell r="A90" t="str">
            <v>B040145</v>
          </cell>
          <cell r="B90" t="str">
            <v>合成樹脂調合ﾍﾟｲﾝﾄ塗替え</v>
          </cell>
          <cell r="C90" t="str">
            <v>亜鉛めっき面</v>
          </cell>
          <cell r="D90" t="str">
            <v>&lt;SOP&gt;-2A</v>
          </cell>
          <cell r="E90" t="str">
            <v>㎡</v>
          </cell>
          <cell r="F90">
            <v>1720</v>
          </cell>
        </row>
        <row r="91">
          <cell r="A91" t="str">
            <v>B040146</v>
          </cell>
          <cell r="B91" t="str">
            <v>合成樹脂調合ﾍﾟｲﾝﾄ塗替え</v>
          </cell>
          <cell r="C91" t="str">
            <v>亜鉛めっき面</v>
          </cell>
          <cell r="D91" t="str">
            <v>&lt;SOP&gt;-3</v>
          </cell>
          <cell r="E91" t="str">
            <v>㎡</v>
          </cell>
          <cell r="F91">
            <v>1980</v>
          </cell>
        </row>
        <row r="92">
          <cell r="A92" t="str">
            <v>B040201</v>
          </cell>
          <cell r="B92" t="str">
            <v>合成樹脂ｴﾏﾙｼｮﾝﾍﾟｲﾝﾄ1種塗替え</v>
          </cell>
          <cell r="C92" t="str">
            <v>ｺﾝｸﾘｰﾄ,ﾓﾙﾀﾙ,ﾎﾞｰﾄﾞ面等</v>
          </cell>
          <cell r="D92" t="str">
            <v>&lt;EP-1&gt;</v>
          </cell>
          <cell r="E92" t="str">
            <v>㎡</v>
          </cell>
          <cell r="F92">
            <v>400</v>
          </cell>
        </row>
        <row r="93">
          <cell r="A93" t="str">
            <v>B040202</v>
          </cell>
          <cell r="B93" t="str">
            <v>合成樹脂ｴﾏﾙｼｮﾝﾍﾟｲﾝﾄ1種塗替え</v>
          </cell>
          <cell r="C93" t="str">
            <v>ｺﾝｸﾘｰﾄ,ﾓﾙﾀﾙ,ﾎﾞｰﾄﾞ面等</v>
          </cell>
          <cell r="D93" t="str">
            <v>&lt;EP-1&gt;-1</v>
          </cell>
          <cell r="E93" t="str">
            <v>㎡</v>
          </cell>
          <cell r="F93">
            <v>740</v>
          </cell>
        </row>
        <row r="94">
          <cell r="A94" t="str">
            <v>B040203</v>
          </cell>
          <cell r="B94" t="str">
            <v>合成樹脂ｴﾏﾙｼｮﾝﾍﾟｲﾝﾄ1種塗替え</v>
          </cell>
          <cell r="C94" t="str">
            <v>ｺﾝｸﾘｰﾄ,ﾓﾙﾀﾙ,ﾎﾞｰﾄﾞ面等</v>
          </cell>
          <cell r="D94" t="str">
            <v>&lt;EP-1&gt;-2</v>
          </cell>
          <cell r="E94" t="str">
            <v>㎡</v>
          </cell>
          <cell r="F94">
            <v>740</v>
          </cell>
        </row>
        <row r="95">
          <cell r="A95" t="str">
            <v>B040204</v>
          </cell>
          <cell r="B95" t="str">
            <v>合成樹脂ｴﾏﾙｼｮﾝﾍﾟｲﾝﾄ1種塗替え</v>
          </cell>
          <cell r="C95" t="str">
            <v>ｺﾝｸﾘｰﾄ,ﾓﾙﾀﾙ,ﾎﾞｰﾄﾞ面等</v>
          </cell>
          <cell r="D95" t="str">
            <v>&lt;EP-1&gt;-3</v>
          </cell>
          <cell r="E95" t="str">
            <v>㎡</v>
          </cell>
          <cell r="F95">
            <v>740</v>
          </cell>
        </row>
        <row r="96">
          <cell r="A96" t="str">
            <v>B040211</v>
          </cell>
          <cell r="B96" t="str">
            <v>合成樹脂ｴﾏﾙｼｮﾝﾍﾟｲﾝﾄ1種塗替え</v>
          </cell>
          <cell r="C96" t="str">
            <v>天井面</v>
          </cell>
          <cell r="D96" t="str">
            <v>&lt;EP-1&gt;</v>
          </cell>
          <cell r="E96" t="str">
            <v>㎡</v>
          </cell>
          <cell r="F96">
            <v>480</v>
          </cell>
        </row>
        <row r="97">
          <cell r="A97" t="str">
            <v>B040212</v>
          </cell>
          <cell r="B97" t="str">
            <v>合成樹脂ｴﾏﾙｼｮﾝﾍﾟｲﾝﾄ1種塗替え</v>
          </cell>
          <cell r="C97" t="str">
            <v>天井面</v>
          </cell>
          <cell r="D97" t="str">
            <v>&lt;EP-1&gt;-1</v>
          </cell>
          <cell r="E97" t="str">
            <v>㎡</v>
          </cell>
          <cell r="F97">
            <v>820</v>
          </cell>
        </row>
        <row r="98">
          <cell r="A98" t="str">
            <v>B040213</v>
          </cell>
          <cell r="B98" t="str">
            <v>合成樹脂ｴﾏﾙｼｮﾝﾍﾟｲﾝﾄ1種塗替え</v>
          </cell>
          <cell r="C98" t="str">
            <v>天井面</v>
          </cell>
          <cell r="D98" t="str">
            <v>&lt;EP-1&gt;-2</v>
          </cell>
          <cell r="E98" t="str">
            <v>㎡</v>
          </cell>
          <cell r="F98">
            <v>820</v>
          </cell>
        </row>
        <row r="99">
          <cell r="A99" t="str">
            <v>B040214</v>
          </cell>
          <cell r="B99" t="str">
            <v>合成樹脂ｴﾏﾙｼｮﾝﾍﾟｲﾝﾄ1種塗替え</v>
          </cell>
          <cell r="C99" t="str">
            <v>天井面</v>
          </cell>
          <cell r="D99" t="str">
            <v>&lt;EP-1&gt;-3</v>
          </cell>
          <cell r="E99" t="str">
            <v>㎡</v>
          </cell>
          <cell r="F99">
            <v>820</v>
          </cell>
        </row>
        <row r="100">
          <cell r="A100" t="str">
            <v>B040301</v>
          </cell>
          <cell r="B100" t="str">
            <v>つや有り合成樹脂ｴﾏﾙｼｮﾝﾍﾟｲﾝﾄ塗替え</v>
          </cell>
          <cell r="C100" t="str">
            <v>ｺﾝｸﾘｰﾄ,ﾓﾙﾀﾙ,ﾎﾞｰﾄﾞ面等</v>
          </cell>
          <cell r="D100" t="str">
            <v>&lt;GEP-A&gt;</v>
          </cell>
          <cell r="E100" t="str">
            <v>㎡</v>
          </cell>
          <cell r="F100">
            <v>390</v>
          </cell>
        </row>
        <row r="101">
          <cell r="A101" t="str">
            <v>B040302</v>
          </cell>
          <cell r="B101" t="str">
            <v>つや有り合成樹脂ｴﾏﾙｼｮﾝﾍﾟｲﾝﾄ塗替え</v>
          </cell>
          <cell r="C101" t="str">
            <v>ｺﾝｸﾘｰﾄ,ﾓﾙﾀﾙ,ﾎﾞｰﾄﾞ面等</v>
          </cell>
          <cell r="D101" t="str">
            <v>&lt;GEP-A&gt;-1</v>
          </cell>
          <cell r="E101" t="str">
            <v>㎡</v>
          </cell>
          <cell r="F101">
            <v>810</v>
          </cell>
        </row>
        <row r="102">
          <cell r="A102" t="str">
            <v>B040303</v>
          </cell>
          <cell r="B102" t="str">
            <v>つや有り合成樹脂ｴﾏﾙｼｮﾝﾍﾟｲﾝﾄ塗替え</v>
          </cell>
          <cell r="C102" t="str">
            <v>ｺﾝｸﾘｰﾄ,ﾓﾙﾀﾙ,ﾎﾞｰﾄﾞ面等</v>
          </cell>
          <cell r="D102" t="str">
            <v>&lt;GEP-A&gt;-2</v>
          </cell>
          <cell r="E102" t="str">
            <v>㎡</v>
          </cell>
          <cell r="F102">
            <v>1220</v>
          </cell>
        </row>
        <row r="103">
          <cell r="A103" t="str">
            <v>B040304</v>
          </cell>
          <cell r="B103" t="str">
            <v>つや有り合成樹脂ｴﾏﾙｼｮﾝﾍﾟｲﾝﾄ塗替え</v>
          </cell>
          <cell r="C103" t="str">
            <v>ｺﾝｸﾘｰﾄ,ﾓﾙﾀﾙ,ﾎﾞｰﾄﾞ面等</v>
          </cell>
          <cell r="D103" t="str">
            <v>&lt;GEP-A&gt;-3</v>
          </cell>
          <cell r="E103" t="str">
            <v>㎡</v>
          </cell>
          <cell r="F103">
            <v>1220</v>
          </cell>
        </row>
        <row r="104">
          <cell r="A104" t="str">
            <v>B040311</v>
          </cell>
          <cell r="B104" t="str">
            <v>つや有り合成樹脂ｴﾏﾙｼｮﾝﾍﾟｲﾝﾄ塗替え</v>
          </cell>
          <cell r="C104" t="str">
            <v>天井面等</v>
          </cell>
          <cell r="D104" t="str">
            <v>&lt;GEP-A&gt;</v>
          </cell>
          <cell r="E104" t="str">
            <v>㎡</v>
          </cell>
          <cell r="F104">
            <v>410</v>
          </cell>
        </row>
        <row r="105">
          <cell r="A105" t="str">
            <v>B040312</v>
          </cell>
          <cell r="B105" t="str">
            <v>つや有り合成樹脂ｴﾏﾙｼｮﾝﾍﾟｲﾝﾄ塗替え</v>
          </cell>
          <cell r="C105" t="str">
            <v>天井面等</v>
          </cell>
          <cell r="D105" t="str">
            <v>&lt;GEP-A&gt;-1</v>
          </cell>
          <cell r="E105" t="str">
            <v>㎡</v>
          </cell>
          <cell r="F105">
            <v>820</v>
          </cell>
        </row>
        <row r="106">
          <cell r="A106" t="str">
            <v>B040313</v>
          </cell>
          <cell r="B106" t="str">
            <v>つや有り合成樹脂ｴﾏﾙｼｮﾝﾍﾟｲﾝﾄ塗替え</v>
          </cell>
          <cell r="C106" t="str">
            <v>天井面等</v>
          </cell>
          <cell r="D106" t="str">
            <v>&lt;GEP-A&gt;-2</v>
          </cell>
          <cell r="E106" t="str">
            <v>㎡</v>
          </cell>
          <cell r="F106">
            <v>1280</v>
          </cell>
        </row>
        <row r="107">
          <cell r="A107" t="str">
            <v>B040314</v>
          </cell>
          <cell r="B107" t="str">
            <v>つや有り合成樹脂ｴﾏﾙｼｮﾝﾍﾟｲﾝﾄ塗替え</v>
          </cell>
          <cell r="C107" t="str">
            <v>天井面等</v>
          </cell>
          <cell r="D107" t="str">
            <v>&lt;GEP-A&gt;-3</v>
          </cell>
          <cell r="E107" t="str">
            <v>㎡</v>
          </cell>
          <cell r="F107">
            <v>1280</v>
          </cell>
        </row>
        <row r="108">
          <cell r="A108" t="str">
            <v>B040321</v>
          </cell>
          <cell r="B108" t="str">
            <v>つや有り合成樹脂ｴﾏﾙｼｮﾝﾍﾟｲﾝﾄ塗替え</v>
          </cell>
          <cell r="C108" t="str">
            <v>ｺﾝｸﾘｰﾄ,ﾓﾙﾀﾙ,ﾎﾞｰﾄﾞ面等</v>
          </cell>
          <cell r="D108" t="str">
            <v>&lt;GEP-B&gt;</v>
          </cell>
          <cell r="E108" t="str">
            <v>㎡</v>
          </cell>
          <cell r="F108">
            <v>410</v>
          </cell>
        </row>
        <row r="109">
          <cell r="A109" t="str">
            <v>B040322</v>
          </cell>
          <cell r="B109" t="str">
            <v>つや有り合成樹脂ｴﾏﾙｼｮﾝﾍﾟｲﾝﾄ塗替え</v>
          </cell>
          <cell r="C109" t="str">
            <v>ｺﾝｸﾘｰﾄ,ﾓﾙﾀﾙ,ﾎﾞｰﾄﾞ面等</v>
          </cell>
          <cell r="D109" t="str">
            <v>&lt;GEP-B&gt;-1</v>
          </cell>
          <cell r="E109" t="str">
            <v>㎡</v>
          </cell>
          <cell r="F109">
            <v>850</v>
          </cell>
        </row>
        <row r="110">
          <cell r="A110" t="str">
            <v>B040323</v>
          </cell>
          <cell r="B110" t="str">
            <v>つや有り合成樹脂ｴﾏﾙｼｮﾝﾍﾟｲﾝﾄ塗替え</v>
          </cell>
          <cell r="C110" t="str">
            <v>ｺﾝｸﾘｰﾄ,ﾓﾙﾀﾙ,ﾎﾞｰﾄﾞ面等</v>
          </cell>
          <cell r="D110" t="str">
            <v>&lt;GEP-B&gt;-2</v>
          </cell>
          <cell r="E110" t="str">
            <v>㎡</v>
          </cell>
          <cell r="F110">
            <v>850</v>
          </cell>
        </row>
        <row r="111">
          <cell r="A111" t="str">
            <v>B040324</v>
          </cell>
          <cell r="B111" t="str">
            <v>つや有り合成樹脂ｴﾏﾙｼｮﾝﾍﾟｲﾝﾄ塗替え</v>
          </cell>
          <cell r="C111" t="str">
            <v>ｺﾝｸﾘｰﾄ,ﾓﾙﾀﾙ,ﾎﾞｰﾄﾞ面等</v>
          </cell>
          <cell r="D111" t="str">
            <v>&lt;GEP-B&gt;-3</v>
          </cell>
          <cell r="E111" t="str">
            <v>㎡</v>
          </cell>
          <cell r="F111">
            <v>850</v>
          </cell>
        </row>
        <row r="112">
          <cell r="A112" t="str">
            <v>B040331</v>
          </cell>
          <cell r="B112" t="str">
            <v>つや有り合成樹脂ｴﾏﾙｼｮﾝﾍﾟｲﾝﾄ塗替え</v>
          </cell>
          <cell r="C112" t="str">
            <v>天井面等</v>
          </cell>
          <cell r="D112" t="str">
            <v>&lt;GEP-B&gt;</v>
          </cell>
          <cell r="E112" t="str">
            <v>㎡</v>
          </cell>
          <cell r="F112">
            <v>410</v>
          </cell>
        </row>
        <row r="113">
          <cell r="A113" t="str">
            <v>B040332</v>
          </cell>
          <cell r="B113" t="str">
            <v>つや有り合成樹脂ｴﾏﾙｼｮﾝﾍﾟｲﾝﾄ塗替え</v>
          </cell>
          <cell r="C113" t="str">
            <v>天井面等</v>
          </cell>
          <cell r="D113" t="str">
            <v>&lt;GEP-B&gt;-1</v>
          </cell>
          <cell r="E113" t="str">
            <v>㎡</v>
          </cell>
          <cell r="F113">
            <v>840</v>
          </cell>
        </row>
        <row r="114">
          <cell r="A114" t="str">
            <v>B040333</v>
          </cell>
          <cell r="B114" t="str">
            <v>つや有り合成樹脂ｴﾏﾙｼｮﾝﾍﾟｲﾝﾄ塗替え</v>
          </cell>
          <cell r="C114" t="str">
            <v>天井面等</v>
          </cell>
          <cell r="D114" t="str">
            <v>&lt;GEP-B&gt;-2</v>
          </cell>
          <cell r="E114" t="str">
            <v>㎡</v>
          </cell>
          <cell r="F114">
            <v>840</v>
          </cell>
        </row>
        <row r="115">
          <cell r="A115" t="str">
            <v>B040334</v>
          </cell>
          <cell r="B115" t="str">
            <v>つや有り合成樹脂ｴﾏﾙｼｮﾝﾍﾟｲﾝﾄ塗替え</v>
          </cell>
          <cell r="C115" t="str">
            <v>天井面等</v>
          </cell>
          <cell r="D115" t="str">
            <v>&lt;GEP-B&gt;-3</v>
          </cell>
          <cell r="E115" t="str">
            <v>㎡</v>
          </cell>
          <cell r="F115">
            <v>840</v>
          </cell>
        </row>
        <row r="116">
          <cell r="A116" t="str">
            <v>B040401</v>
          </cell>
          <cell r="B116" t="str">
            <v>塩化ﾋﾞﾆﾙ樹脂ｴﾅﾒﾙ塗替え</v>
          </cell>
          <cell r="C116" t="str">
            <v>ｺﾝｸﾘｰﾄ,ﾓﾙﾀﾙ,ﾎﾞｰﾄﾞ面等</v>
          </cell>
          <cell r="D116" t="str">
            <v>&lt;VE&gt;</v>
          </cell>
          <cell r="E116" t="str">
            <v>㎡</v>
          </cell>
          <cell r="F116">
            <v>320</v>
          </cell>
        </row>
        <row r="117">
          <cell r="A117" t="str">
            <v>B040402</v>
          </cell>
          <cell r="B117" t="str">
            <v>塩化ﾋﾞﾆﾙ樹脂ｴﾅﾒﾙ塗替え</v>
          </cell>
          <cell r="C117" t="str">
            <v>ｺﾝｸﾘｰﾄ,ﾓﾙﾀﾙ,ﾎﾞｰﾄﾞ面等</v>
          </cell>
          <cell r="D117" t="str">
            <v>&lt;VE&gt;-1</v>
          </cell>
          <cell r="E117" t="str">
            <v>㎡</v>
          </cell>
          <cell r="F117">
            <v>670</v>
          </cell>
        </row>
        <row r="118">
          <cell r="A118" t="str">
            <v>B040403</v>
          </cell>
          <cell r="B118" t="str">
            <v>塩化ﾋﾞﾆﾙ樹脂ｴﾅﾒﾙ塗替え</v>
          </cell>
          <cell r="C118" t="str">
            <v>ｺﾝｸﾘｰﾄ,ﾓﾙﾀﾙ,ﾎﾞｰﾄﾞ面等</v>
          </cell>
          <cell r="D118" t="str">
            <v>&lt;VE&gt;-2</v>
          </cell>
          <cell r="E118" t="str">
            <v>㎡</v>
          </cell>
          <cell r="F118">
            <v>1440</v>
          </cell>
        </row>
        <row r="119">
          <cell r="A119" t="str">
            <v>B040404</v>
          </cell>
          <cell r="B119" t="str">
            <v>塩化ﾋﾞﾆﾙ樹脂ｴﾅﾒﾙ塗替え</v>
          </cell>
          <cell r="C119" t="str">
            <v>ｺﾝｸﾘｰﾄ,ﾓﾙﾀﾙ,ﾎﾞｰﾄﾞ面等</v>
          </cell>
          <cell r="D119" t="str">
            <v>&lt;VE&gt;-3</v>
          </cell>
          <cell r="E119" t="str">
            <v>㎡</v>
          </cell>
          <cell r="F119">
            <v>1620</v>
          </cell>
        </row>
        <row r="120">
          <cell r="A120" t="str">
            <v>B040501</v>
          </cell>
          <cell r="B120" t="str">
            <v>クリヤラッカー塗替え</v>
          </cell>
          <cell r="C120" t="str">
            <v>木部</v>
          </cell>
          <cell r="D120" t="str">
            <v>&lt;CL&gt;</v>
          </cell>
          <cell r="E120" t="str">
            <v>㎡</v>
          </cell>
          <cell r="F120">
            <v>1080</v>
          </cell>
        </row>
        <row r="121">
          <cell r="A121" t="str">
            <v>B040601</v>
          </cell>
          <cell r="B121" t="str">
            <v>ﾌﾀﾙ酸樹脂ｴﾅﾒﾙ塗替え</v>
          </cell>
          <cell r="C121" t="str">
            <v>鉄面</v>
          </cell>
          <cell r="D121" t="str">
            <v>&lt;FE&gt;</v>
          </cell>
          <cell r="E121" t="str">
            <v>㎡</v>
          </cell>
          <cell r="F121">
            <v>560</v>
          </cell>
        </row>
        <row r="122">
          <cell r="A122" t="str">
            <v>B040602</v>
          </cell>
          <cell r="B122" t="str">
            <v>ﾌﾀﾙ酸樹脂ｴﾅﾒﾙ塗替え</v>
          </cell>
          <cell r="C122" t="str">
            <v>鉄面</v>
          </cell>
          <cell r="D122" t="str">
            <v>&lt;FE&gt;-1</v>
          </cell>
          <cell r="E122" t="str">
            <v>㎡</v>
          </cell>
          <cell r="F122">
            <v>1180</v>
          </cell>
        </row>
        <row r="123">
          <cell r="A123" t="str">
            <v>B040603</v>
          </cell>
          <cell r="B123" t="str">
            <v>ﾌﾀﾙ酸樹脂ｴﾅﾒﾙ塗替え</v>
          </cell>
          <cell r="C123" t="str">
            <v>鉄面</v>
          </cell>
          <cell r="D123" t="str">
            <v>&lt;FE&gt;-2C</v>
          </cell>
          <cell r="E123" t="str">
            <v>㎡</v>
          </cell>
          <cell r="F123">
            <v>2180</v>
          </cell>
        </row>
        <row r="124">
          <cell r="A124" t="str">
            <v>B040604</v>
          </cell>
          <cell r="B124" t="str">
            <v>ﾌﾀﾙ酸樹脂ｴﾅﾒﾙ塗替え</v>
          </cell>
          <cell r="C124" t="str">
            <v>鉄面</v>
          </cell>
          <cell r="D124" t="str">
            <v>&lt;FE&gt;-2B</v>
          </cell>
          <cell r="E124" t="str">
            <v>㎡</v>
          </cell>
          <cell r="F124">
            <v>2400</v>
          </cell>
        </row>
        <row r="125">
          <cell r="A125" t="str">
            <v>B040605</v>
          </cell>
          <cell r="B125" t="str">
            <v>ﾌﾀﾙ酸樹脂ｴﾅﾒﾙ塗替え</v>
          </cell>
          <cell r="C125" t="str">
            <v>鉄面</v>
          </cell>
          <cell r="D125" t="str">
            <v>&lt;FE&gt;-2A</v>
          </cell>
          <cell r="E125" t="str">
            <v>㎡</v>
          </cell>
          <cell r="F125">
            <v>2640</v>
          </cell>
        </row>
        <row r="126">
          <cell r="A126" t="str">
            <v>B040606</v>
          </cell>
          <cell r="B126" t="str">
            <v>ﾌﾀﾙ酸樹脂ｴﾅﾒﾙ塗替え</v>
          </cell>
          <cell r="C126" t="str">
            <v>鉄面</v>
          </cell>
          <cell r="D126" t="str">
            <v>&lt;FE&gt;-3</v>
          </cell>
          <cell r="E126" t="str">
            <v>㎡</v>
          </cell>
          <cell r="F126">
            <v>2850</v>
          </cell>
        </row>
        <row r="127">
          <cell r="A127" t="str">
            <v>B040611</v>
          </cell>
          <cell r="B127" t="str">
            <v>ﾌﾀﾙ酸樹脂ｴﾅﾒﾙ塗替え</v>
          </cell>
          <cell r="C127" t="str">
            <v>鋼製建具等（鉄面）</v>
          </cell>
          <cell r="D127" t="str">
            <v>&lt;FE&gt;</v>
          </cell>
          <cell r="E127" t="str">
            <v>㎡</v>
          </cell>
          <cell r="F127">
            <v>560</v>
          </cell>
        </row>
        <row r="128">
          <cell r="A128" t="str">
            <v>B040612</v>
          </cell>
          <cell r="B128" t="str">
            <v>ﾌﾀﾙ酸樹脂ｴﾅﾒﾙ塗替え</v>
          </cell>
          <cell r="C128" t="str">
            <v>鋼製建具等（鉄面）</v>
          </cell>
          <cell r="D128" t="str">
            <v>&lt;FE&gt;-1</v>
          </cell>
          <cell r="E128" t="str">
            <v>㎡</v>
          </cell>
          <cell r="F128">
            <v>1180</v>
          </cell>
        </row>
        <row r="129">
          <cell r="A129" t="str">
            <v>B040613</v>
          </cell>
          <cell r="B129" t="str">
            <v>ﾌﾀﾙ酸樹脂ｴﾅﾒﾙ塗替え</v>
          </cell>
          <cell r="C129" t="str">
            <v>鋼製建具等（鉄面）</v>
          </cell>
          <cell r="D129" t="str">
            <v>&lt;FE&gt;-2C</v>
          </cell>
          <cell r="E129" t="str">
            <v>㎡</v>
          </cell>
          <cell r="F129">
            <v>2230</v>
          </cell>
        </row>
        <row r="130">
          <cell r="A130" t="str">
            <v>B040614</v>
          </cell>
          <cell r="B130" t="str">
            <v>ﾌﾀﾙ酸樹脂ｴﾅﾒﾙ塗替え</v>
          </cell>
          <cell r="C130" t="str">
            <v>鋼製建具等（鉄面）</v>
          </cell>
          <cell r="D130" t="str">
            <v>&lt;FE&gt;-2B</v>
          </cell>
          <cell r="E130" t="str">
            <v>㎡</v>
          </cell>
          <cell r="F130">
            <v>2490</v>
          </cell>
        </row>
        <row r="131">
          <cell r="A131" t="str">
            <v>B040615</v>
          </cell>
          <cell r="B131" t="str">
            <v>ﾌﾀﾙ酸樹脂ｴﾅﾒﾙ塗替え</v>
          </cell>
          <cell r="C131" t="str">
            <v>鋼製建具等（鉄面）</v>
          </cell>
          <cell r="D131" t="str">
            <v>&lt;FE&gt;-2A</v>
          </cell>
          <cell r="E131" t="str">
            <v>㎡</v>
          </cell>
          <cell r="F131">
            <v>2770</v>
          </cell>
        </row>
        <row r="132">
          <cell r="A132" t="str">
            <v>B040616</v>
          </cell>
          <cell r="B132" t="str">
            <v>ﾌﾀﾙ酸樹脂ｴﾅﾒﾙ塗替え</v>
          </cell>
          <cell r="C132" t="str">
            <v>鋼製建具等（鉄面）</v>
          </cell>
          <cell r="D132" t="str">
            <v>&lt;FE&gt;-3</v>
          </cell>
          <cell r="E132" t="str">
            <v>㎡</v>
          </cell>
          <cell r="F132">
            <v>3030</v>
          </cell>
        </row>
        <row r="133">
          <cell r="A133" t="str">
            <v>B040621</v>
          </cell>
          <cell r="B133" t="str">
            <v>ﾌﾀﾙ酸樹脂ｴﾅﾒﾙ塗替え</v>
          </cell>
          <cell r="C133" t="str">
            <v>亜鉛めっき面</v>
          </cell>
          <cell r="D133" t="str">
            <v>&lt;FE&gt;</v>
          </cell>
          <cell r="E133" t="str">
            <v>㎡</v>
          </cell>
          <cell r="F133">
            <v>560</v>
          </cell>
        </row>
        <row r="134">
          <cell r="A134" t="str">
            <v>B040622</v>
          </cell>
          <cell r="B134" t="str">
            <v>ﾌﾀﾙ酸樹脂ｴﾅﾒﾙ塗替え</v>
          </cell>
          <cell r="C134" t="str">
            <v>亜鉛めっき面</v>
          </cell>
          <cell r="D134" t="str">
            <v>&lt;FE&gt;-1</v>
          </cell>
          <cell r="E134" t="str">
            <v>㎡</v>
          </cell>
          <cell r="F134">
            <v>1180</v>
          </cell>
        </row>
        <row r="135">
          <cell r="A135" t="str">
            <v>B040623</v>
          </cell>
          <cell r="B135" t="str">
            <v>ﾌﾀﾙ酸樹脂ｴﾅﾒﾙ塗替え</v>
          </cell>
          <cell r="C135" t="str">
            <v>亜鉛めっき面</v>
          </cell>
          <cell r="D135" t="str">
            <v>&lt;FE&gt;-2C</v>
          </cell>
          <cell r="E135" t="str">
            <v>㎡</v>
          </cell>
          <cell r="F135">
            <v>2230</v>
          </cell>
        </row>
        <row r="136">
          <cell r="A136" t="str">
            <v>B040624</v>
          </cell>
          <cell r="B136" t="str">
            <v>ﾌﾀﾙ酸樹脂ｴﾅﾒﾙ塗替え</v>
          </cell>
          <cell r="C136" t="str">
            <v>亜鉛めっき面</v>
          </cell>
          <cell r="D136" t="str">
            <v>&lt;FE&gt;-2B</v>
          </cell>
          <cell r="E136" t="str">
            <v>㎡</v>
          </cell>
          <cell r="F136">
            <v>2490</v>
          </cell>
        </row>
        <row r="137">
          <cell r="A137" t="str">
            <v>B040625</v>
          </cell>
          <cell r="B137" t="str">
            <v>ﾌﾀﾙ酸樹脂ｴﾅﾒﾙ塗替え</v>
          </cell>
          <cell r="C137" t="str">
            <v>亜鉛めっき面</v>
          </cell>
          <cell r="D137" t="str">
            <v>&lt;FE&gt;-2A</v>
          </cell>
          <cell r="E137" t="str">
            <v>㎡</v>
          </cell>
          <cell r="F137">
            <v>2770</v>
          </cell>
        </row>
        <row r="138">
          <cell r="A138" t="str">
            <v>B040626</v>
          </cell>
          <cell r="B138" t="str">
            <v>ﾌﾀﾙ酸樹脂ｴﾅﾒﾙ塗替え</v>
          </cell>
          <cell r="C138" t="str">
            <v>亜鉛めっき面</v>
          </cell>
          <cell r="D138" t="str">
            <v>&lt;FE&gt;-3</v>
          </cell>
          <cell r="E138" t="str">
            <v>㎡</v>
          </cell>
          <cell r="F138">
            <v>3030</v>
          </cell>
        </row>
        <row r="139">
          <cell r="A139" t="str">
            <v>B040701</v>
          </cell>
          <cell r="B139" t="str">
            <v>オイルステイン塗替え</v>
          </cell>
          <cell r="D139" t="str">
            <v>&lt;OS&gt;</v>
          </cell>
          <cell r="E139" t="str">
            <v>㎡</v>
          </cell>
          <cell r="F139">
            <v>540</v>
          </cell>
        </row>
        <row r="140">
          <cell r="A140" t="str">
            <v>B050001</v>
          </cell>
          <cell r="B140" t="str">
            <v>空気圧縮機運転費</v>
          </cell>
          <cell r="C140" t="str">
            <v>（  5m3／min）</v>
          </cell>
          <cell r="E140" t="str">
            <v>日</v>
          </cell>
          <cell r="F140">
            <v>5990</v>
          </cell>
        </row>
        <row r="141">
          <cell r="A141" t="str">
            <v>B050002</v>
          </cell>
          <cell r="B141" t="str">
            <v>空気圧縮機運転費</v>
          </cell>
          <cell r="C141" t="str">
            <v>（7.6m3／min）</v>
          </cell>
          <cell r="E141" t="str">
            <v>日</v>
          </cell>
          <cell r="F141">
            <v>8920</v>
          </cell>
        </row>
        <row r="142">
          <cell r="A142" t="str">
            <v>B050003</v>
          </cell>
          <cell r="B142" t="str">
            <v>鉄筋切断</v>
          </cell>
          <cell r="E142" t="str">
            <v>m3</v>
          </cell>
          <cell r="F142">
            <v>660</v>
          </cell>
        </row>
        <row r="143">
          <cell r="A143" t="str">
            <v>B051001</v>
          </cell>
          <cell r="B143" t="str">
            <v>床モルタル撤去</v>
          </cell>
          <cell r="E143" t="str">
            <v>㎡</v>
          </cell>
          <cell r="F143">
            <v>2390</v>
          </cell>
        </row>
        <row r="144">
          <cell r="A144" t="str">
            <v>B051002</v>
          </cell>
          <cell r="B144" t="str">
            <v>床タイル，床人研撤去</v>
          </cell>
          <cell r="C144" t="str">
            <v>（下地モルタル共）</v>
          </cell>
          <cell r="E144" t="str">
            <v>m3</v>
          </cell>
          <cell r="F144">
            <v>2980</v>
          </cell>
        </row>
        <row r="145">
          <cell r="A145" t="str">
            <v>B051003</v>
          </cell>
          <cell r="B145" t="str">
            <v>防水押さえｺﾝｸﾘｰﾄ撤去</v>
          </cell>
          <cell r="E145" t="str">
            <v>m3</v>
          </cell>
          <cell r="F145">
            <v>23180</v>
          </cell>
        </row>
        <row r="146">
          <cell r="A146" t="str">
            <v>B051004</v>
          </cell>
          <cell r="B146" t="str">
            <v>鉄筋ｺﾝｸﾘｰﾄ壁等撤去</v>
          </cell>
          <cell r="E146" t="str">
            <v>m3</v>
          </cell>
          <cell r="F146">
            <v>41630</v>
          </cell>
        </row>
        <row r="147">
          <cell r="A147" t="str">
            <v>B051005</v>
          </cell>
          <cell r="B147" t="str">
            <v>壁モルタル撤去</v>
          </cell>
          <cell r="E147" t="str">
            <v>㎡</v>
          </cell>
          <cell r="F147">
            <v>2390</v>
          </cell>
        </row>
        <row r="148">
          <cell r="A148" t="str">
            <v>B051006</v>
          </cell>
          <cell r="B148" t="str">
            <v>壁タイル撤去</v>
          </cell>
          <cell r="C148" t="str">
            <v>（下地モルタル共）</v>
          </cell>
          <cell r="E148" t="str">
            <v>㎡</v>
          </cell>
          <cell r="F148">
            <v>2910</v>
          </cell>
        </row>
        <row r="149">
          <cell r="A149" t="str">
            <v>B051011</v>
          </cell>
          <cell r="B149" t="str">
            <v>ビニル床タイル撤去</v>
          </cell>
          <cell r="E149" t="str">
            <v>㎡</v>
          </cell>
          <cell r="F149">
            <v>720</v>
          </cell>
        </row>
        <row r="150">
          <cell r="A150" t="str">
            <v>B051012</v>
          </cell>
          <cell r="B150" t="str">
            <v>ビニル床シート撤去</v>
          </cell>
          <cell r="E150" t="str">
            <v>㎡</v>
          </cell>
          <cell r="F150">
            <v>720</v>
          </cell>
        </row>
        <row r="151">
          <cell r="A151" t="str">
            <v>B051021</v>
          </cell>
          <cell r="B151" t="str">
            <v>ﾌﾛｰﾘﾝｸﾞﾎﾞｰﾄﾞ縁甲板等撤去</v>
          </cell>
          <cell r="C151" t="str">
            <v>（ころばし床組共）</v>
          </cell>
          <cell r="E151" t="str">
            <v>㎡</v>
          </cell>
          <cell r="F151">
            <v>1620</v>
          </cell>
        </row>
        <row r="152">
          <cell r="A152" t="str">
            <v>B051022</v>
          </cell>
          <cell r="B152" t="str">
            <v>ﾌﾛｰﾘﾝｸﾞﾎﾞｰﾄﾞ縁甲板等撤去</v>
          </cell>
          <cell r="C152" t="str">
            <v>（つか立て床組共）</v>
          </cell>
          <cell r="E152" t="str">
            <v>㎡</v>
          </cell>
          <cell r="F152">
            <v>1800</v>
          </cell>
        </row>
        <row r="153">
          <cell r="A153" t="str">
            <v>B051031</v>
          </cell>
          <cell r="B153" t="str">
            <v>壁合板・板張り，ボード等撤去</v>
          </cell>
          <cell r="C153" t="str">
            <v>（仕上げ材のみ）</v>
          </cell>
          <cell r="E153" t="str">
            <v>㎡</v>
          </cell>
          <cell r="F153">
            <v>720</v>
          </cell>
        </row>
        <row r="154">
          <cell r="A154" t="str">
            <v>B051032</v>
          </cell>
          <cell r="B154" t="str">
            <v>壁合板・板張り，ボード等撤去</v>
          </cell>
          <cell r="C154" t="str">
            <v>（ｺﾝｸﾘｰﾄ下地,胴縁共）</v>
          </cell>
          <cell r="E154" t="str">
            <v>㎡</v>
          </cell>
          <cell r="F154">
            <v>900</v>
          </cell>
        </row>
        <row r="155">
          <cell r="A155" t="str">
            <v>B051041</v>
          </cell>
          <cell r="B155" t="str">
            <v>天井合板・板張り，ボード等撤去</v>
          </cell>
          <cell r="C155" t="str">
            <v>（仕上げ材のみ）</v>
          </cell>
          <cell r="E155" t="str">
            <v>㎡</v>
          </cell>
          <cell r="F155">
            <v>720</v>
          </cell>
        </row>
        <row r="156">
          <cell r="A156" t="str">
            <v>B051042</v>
          </cell>
          <cell r="B156" t="str">
            <v>天井合板・板張り，ボード等撤去</v>
          </cell>
          <cell r="C156" t="str">
            <v>（木下地･軽鉄下地共）</v>
          </cell>
          <cell r="E156" t="str">
            <v>㎡</v>
          </cell>
          <cell r="F156">
            <v>900</v>
          </cell>
        </row>
        <row r="157">
          <cell r="A157" t="str">
            <v>B051051</v>
          </cell>
          <cell r="B157" t="str">
            <v>木造間仕切撤去</v>
          </cell>
          <cell r="C157" t="str">
            <v>（仕上げ材共）</v>
          </cell>
          <cell r="E157" t="str">
            <v>㎡</v>
          </cell>
          <cell r="F157">
            <v>1440</v>
          </cell>
        </row>
        <row r="158">
          <cell r="A158" t="str">
            <v>B051061</v>
          </cell>
          <cell r="B158" t="str">
            <v>ｱｽﾌｧﾙﾄ防水層撤去</v>
          </cell>
          <cell r="E158" t="str">
            <v>㎡</v>
          </cell>
          <cell r="F158">
            <v>1620</v>
          </cell>
        </row>
        <row r="159">
          <cell r="A159" t="str">
            <v>B051062</v>
          </cell>
          <cell r="B159" t="str">
            <v>シート防水層撤去</v>
          </cell>
          <cell r="E159" t="str">
            <v>㎡</v>
          </cell>
          <cell r="F159">
            <v>810</v>
          </cell>
        </row>
        <row r="160">
          <cell r="A160" t="str">
            <v>B051071</v>
          </cell>
          <cell r="B160" t="str">
            <v>立てどい撤去</v>
          </cell>
          <cell r="C160" t="str">
            <v>（鋼管）径 65mm</v>
          </cell>
          <cell r="E160" t="str">
            <v>ｍ</v>
          </cell>
          <cell r="F160">
            <v>1780</v>
          </cell>
        </row>
        <row r="161">
          <cell r="A161" t="str">
            <v>B051072</v>
          </cell>
          <cell r="B161" t="str">
            <v>立てどい撤去</v>
          </cell>
          <cell r="C161" t="str">
            <v>（鋼管）径 80mm</v>
          </cell>
          <cell r="E161" t="str">
            <v>ｍ</v>
          </cell>
          <cell r="F161">
            <v>2020</v>
          </cell>
        </row>
        <row r="162">
          <cell r="A162" t="str">
            <v>B051073</v>
          </cell>
          <cell r="B162" t="str">
            <v>立てどい撤去</v>
          </cell>
          <cell r="C162" t="str">
            <v>（鋼管）径100mm</v>
          </cell>
          <cell r="E162" t="str">
            <v>ｍ</v>
          </cell>
          <cell r="F162">
            <v>2630</v>
          </cell>
        </row>
        <row r="163">
          <cell r="A163" t="str">
            <v>B051074</v>
          </cell>
          <cell r="B163" t="str">
            <v>立てどい撤去</v>
          </cell>
          <cell r="C163" t="str">
            <v>（鋼管）径125mm</v>
          </cell>
          <cell r="E163" t="str">
            <v>ｍ</v>
          </cell>
          <cell r="F163">
            <v>3110</v>
          </cell>
        </row>
        <row r="164">
          <cell r="A164" t="str">
            <v>B051075</v>
          </cell>
          <cell r="B164" t="str">
            <v>立てどい撤去</v>
          </cell>
          <cell r="C164" t="str">
            <v>（鋼管）径150mm</v>
          </cell>
          <cell r="E164" t="str">
            <v>ｍ</v>
          </cell>
          <cell r="F164">
            <v>4720</v>
          </cell>
        </row>
        <row r="165">
          <cell r="A165" t="str">
            <v>B051081</v>
          </cell>
          <cell r="B165" t="str">
            <v>立てどい撤去</v>
          </cell>
          <cell r="C165" t="str">
            <v>（硬質塩ビ管）径 65mm</v>
          </cell>
          <cell r="E165" t="str">
            <v>ｍ</v>
          </cell>
          <cell r="F165">
            <v>1070</v>
          </cell>
        </row>
        <row r="166">
          <cell r="A166" t="str">
            <v>B051082</v>
          </cell>
          <cell r="B166" t="str">
            <v>立てどい撤去</v>
          </cell>
          <cell r="C166" t="str">
            <v>（硬質塩ビ管）径 75mm</v>
          </cell>
          <cell r="E166" t="str">
            <v>ｍ</v>
          </cell>
          <cell r="F166">
            <v>1250</v>
          </cell>
        </row>
        <row r="167">
          <cell r="A167" t="str">
            <v>B051083</v>
          </cell>
          <cell r="B167" t="str">
            <v>立てどい撤去</v>
          </cell>
          <cell r="C167" t="str">
            <v>（硬質塩ビ管）径100mm</v>
          </cell>
          <cell r="E167" t="str">
            <v>ｍ</v>
          </cell>
          <cell r="F167">
            <v>1610</v>
          </cell>
        </row>
        <row r="168">
          <cell r="A168" t="str">
            <v>B051084</v>
          </cell>
          <cell r="B168" t="str">
            <v>立てどい撤去</v>
          </cell>
          <cell r="C168" t="str">
            <v>（硬質塩ビ管）径125mm</v>
          </cell>
          <cell r="E168" t="str">
            <v>ｍ</v>
          </cell>
          <cell r="F168">
            <v>1980</v>
          </cell>
        </row>
        <row r="169">
          <cell r="A169" t="str">
            <v>B051085</v>
          </cell>
          <cell r="B169" t="str">
            <v>立てどい撤去</v>
          </cell>
          <cell r="C169" t="str">
            <v>（硬質塩ビ管）径150mm</v>
          </cell>
          <cell r="E169" t="str">
            <v>ｍ</v>
          </cell>
          <cell r="F169">
            <v>2340</v>
          </cell>
        </row>
        <row r="170">
          <cell r="A170" t="str">
            <v>B060001</v>
          </cell>
          <cell r="B170" t="str">
            <v>工事残材運搬</v>
          </cell>
          <cell r="C170" t="str">
            <v>（10ｔ車）</v>
          </cell>
          <cell r="E170" t="str">
            <v>日</v>
          </cell>
          <cell r="F170">
            <v>46290</v>
          </cell>
        </row>
        <row r="171">
          <cell r="A171" t="str">
            <v>B060002</v>
          </cell>
          <cell r="B171" t="str">
            <v>工事残材運搬</v>
          </cell>
          <cell r="C171" t="str">
            <v>（４ｔ車）</v>
          </cell>
          <cell r="E171" t="str">
            <v>日</v>
          </cell>
          <cell r="F171">
            <v>30280</v>
          </cell>
        </row>
        <row r="172">
          <cell r="A172" t="str">
            <v>B060003</v>
          </cell>
          <cell r="B172" t="str">
            <v>工事残材運搬</v>
          </cell>
          <cell r="C172" t="str">
            <v>（２ｔ車）</v>
          </cell>
          <cell r="E172" t="str">
            <v>日</v>
          </cell>
          <cell r="F172">
            <v>26300</v>
          </cell>
        </row>
        <row r="173">
          <cell r="A173" t="str">
            <v>B060011</v>
          </cell>
          <cell r="B173" t="str">
            <v>廃棄材（ガラ）敷きならし</v>
          </cell>
          <cell r="E173" t="str">
            <v>m3</v>
          </cell>
          <cell r="F173">
            <v>113</v>
          </cell>
        </row>
        <row r="174">
          <cell r="A174" t="str">
            <v>B060201</v>
          </cell>
          <cell r="B174" t="str">
            <v>廃棄材運搬　Ⅰ類</v>
          </cell>
          <cell r="C174" t="str">
            <v>（２ｔ車，DID区間有り，ﾊﾞｯｸﾎｳ0.1m3） 0.3km以下</v>
          </cell>
          <cell r="E174" t="str">
            <v>m3</v>
          </cell>
          <cell r="F174">
            <v>1540</v>
          </cell>
        </row>
        <row r="175">
          <cell r="A175" t="str">
            <v>B060202</v>
          </cell>
          <cell r="B175" t="str">
            <v>廃棄材運搬　Ⅰ類</v>
          </cell>
          <cell r="C175" t="str">
            <v>（２ｔ車，DID区間有り，ﾊﾞｯｸﾎｳ0.1m3） 1.0km以下</v>
          </cell>
          <cell r="E175" t="str">
            <v>m3</v>
          </cell>
          <cell r="F175">
            <v>1710</v>
          </cell>
        </row>
        <row r="176">
          <cell r="A176" t="str">
            <v>B060203</v>
          </cell>
          <cell r="B176" t="str">
            <v>廃棄材運搬　Ⅰ類</v>
          </cell>
          <cell r="C176" t="str">
            <v>（２ｔ車，DID区間有り，ﾊﾞｯｸﾎｳ0.1m3） 1.5km以下</v>
          </cell>
          <cell r="E176" t="str">
            <v>m3</v>
          </cell>
          <cell r="F176">
            <v>2050</v>
          </cell>
        </row>
        <row r="177">
          <cell r="A177" t="str">
            <v>B060204</v>
          </cell>
          <cell r="B177" t="str">
            <v>廃棄材運搬　Ⅰ類</v>
          </cell>
          <cell r="C177" t="str">
            <v>（２ｔ車，DID区間有り，ﾊﾞｯｸﾎｳ0.1m3） 2.5km以下</v>
          </cell>
          <cell r="E177" t="str">
            <v>m3</v>
          </cell>
          <cell r="F177">
            <v>2390</v>
          </cell>
        </row>
        <row r="178">
          <cell r="A178" t="str">
            <v>B060205</v>
          </cell>
          <cell r="B178" t="str">
            <v>廃棄材運搬　Ⅰ類</v>
          </cell>
          <cell r="C178" t="str">
            <v>（２ｔ車，DID区間有り，ﾊﾞｯｸﾎｳ0.1m3） 3.0km以下</v>
          </cell>
          <cell r="E178" t="str">
            <v>m3</v>
          </cell>
          <cell r="F178">
            <v>2740</v>
          </cell>
        </row>
        <row r="179">
          <cell r="A179" t="str">
            <v>B060206</v>
          </cell>
          <cell r="B179" t="str">
            <v>廃棄材運搬　Ⅰ類</v>
          </cell>
          <cell r="C179" t="str">
            <v>（２ｔ車，DID区間有り，ﾊﾞｯｸﾎｳ0.1m3） 3.5km以下</v>
          </cell>
          <cell r="E179" t="str">
            <v>m3</v>
          </cell>
          <cell r="F179">
            <v>3080</v>
          </cell>
        </row>
        <row r="180">
          <cell r="A180" t="str">
            <v>B060207</v>
          </cell>
          <cell r="B180" t="str">
            <v>廃棄材運搬　Ⅰ類</v>
          </cell>
          <cell r="C180" t="str">
            <v>（２ｔ車，DID区間有り，ﾊﾞｯｸﾎｳ0.1m3） 4.5km以下</v>
          </cell>
          <cell r="E180" t="str">
            <v>m3</v>
          </cell>
          <cell r="F180">
            <v>3420</v>
          </cell>
        </row>
        <row r="181">
          <cell r="A181" t="str">
            <v>B060208</v>
          </cell>
          <cell r="B181" t="str">
            <v>廃棄材運搬　Ⅰ類</v>
          </cell>
          <cell r="C181" t="str">
            <v>（２ｔ車，DID区間有り，ﾊﾞｯｸﾎｳ0.1m3） 5.0km以下</v>
          </cell>
          <cell r="E181" t="str">
            <v>m3</v>
          </cell>
          <cell r="F181">
            <v>3760</v>
          </cell>
        </row>
        <row r="182">
          <cell r="A182" t="str">
            <v>B060209</v>
          </cell>
          <cell r="B182" t="str">
            <v>廃棄材運搬　Ⅰ類</v>
          </cell>
          <cell r="C182" t="str">
            <v>（２ｔ車，DID区間有り，ﾊﾞｯｸﾎｳ0.1m3） 6.5km以下</v>
          </cell>
          <cell r="E182" t="str">
            <v>m3</v>
          </cell>
          <cell r="F182">
            <v>4450</v>
          </cell>
        </row>
        <row r="183">
          <cell r="A183" t="str">
            <v>B060210</v>
          </cell>
          <cell r="B183" t="str">
            <v>廃棄材運搬　Ⅰ類</v>
          </cell>
          <cell r="C183" t="str">
            <v>（２ｔ車，DID区間有り，ﾊﾞｯｸﾎｳ0.1m3） 8.0km以下</v>
          </cell>
          <cell r="E183" t="str">
            <v>m3</v>
          </cell>
          <cell r="F183">
            <v>5130</v>
          </cell>
        </row>
        <row r="184">
          <cell r="A184" t="str">
            <v>B060211</v>
          </cell>
          <cell r="B184" t="str">
            <v>廃棄材運搬　Ⅰ類</v>
          </cell>
          <cell r="C184" t="str">
            <v>（２ｔ車，DID区間有り，ﾊﾞｯｸﾎｳ0.1m3）11.0km以下</v>
          </cell>
          <cell r="E184" t="str">
            <v>m3</v>
          </cell>
          <cell r="F184">
            <v>6160</v>
          </cell>
        </row>
        <row r="185">
          <cell r="A185" t="str">
            <v>B060212</v>
          </cell>
          <cell r="B185" t="str">
            <v>廃棄材運搬　Ⅰ類</v>
          </cell>
          <cell r="C185" t="str">
            <v>（２ｔ車，DID区間有り，ﾊﾞｯｸﾎｳ0.1m3）15.0km以下</v>
          </cell>
          <cell r="E185" t="str">
            <v>m3</v>
          </cell>
          <cell r="F185">
            <v>7860</v>
          </cell>
        </row>
        <row r="186">
          <cell r="A186" t="str">
            <v>B060213</v>
          </cell>
          <cell r="B186" t="str">
            <v>廃棄材運搬　Ⅰ類</v>
          </cell>
          <cell r="C186" t="str">
            <v>（２ｔ車，DID区間有り，ﾊﾞｯｸﾎｳ0.1m3）24.0km以下</v>
          </cell>
          <cell r="E186" t="str">
            <v>m3</v>
          </cell>
          <cell r="F186">
            <v>10250</v>
          </cell>
        </row>
        <row r="187">
          <cell r="A187" t="str">
            <v>B060214</v>
          </cell>
          <cell r="B187" t="str">
            <v>廃棄材運搬　Ⅰ類</v>
          </cell>
          <cell r="C187" t="str">
            <v>（２ｔ車，DID区間有り，ﾊﾞｯｸﾎｳ0.1m3）60.0km以下</v>
          </cell>
          <cell r="E187" t="str">
            <v>m3</v>
          </cell>
          <cell r="F187">
            <v>15380</v>
          </cell>
        </row>
        <row r="188">
          <cell r="A188" t="str">
            <v>B060221</v>
          </cell>
          <cell r="B188" t="str">
            <v>廃棄材運搬　Ⅰ類</v>
          </cell>
          <cell r="C188" t="str">
            <v>（２ｔ車，DID区間無し，ﾊﾞｯｸﾎｳ0.1m3） 0.3km以下</v>
          </cell>
          <cell r="E188" t="str">
            <v>m3</v>
          </cell>
          <cell r="F188">
            <v>1540</v>
          </cell>
        </row>
        <row r="189">
          <cell r="A189" t="str">
            <v>B060222</v>
          </cell>
          <cell r="B189" t="str">
            <v>廃棄材運搬　Ⅰ類</v>
          </cell>
          <cell r="C189" t="str">
            <v>（２ｔ車，DID区間無し，ﾊﾞｯｸﾎｳ0.1m3） 1.0km以下</v>
          </cell>
          <cell r="E189" t="str">
            <v>m3</v>
          </cell>
          <cell r="F189">
            <v>1710</v>
          </cell>
        </row>
        <row r="190">
          <cell r="A190" t="str">
            <v>B060223</v>
          </cell>
          <cell r="B190" t="str">
            <v>廃棄材運搬　Ⅰ類</v>
          </cell>
          <cell r="C190" t="str">
            <v>（２ｔ車，DID区間無し，ﾊﾞｯｸﾎｳ0.1m3） 1.5km以下</v>
          </cell>
          <cell r="E190" t="str">
            <v>m3</v>
          </cell>
          <cell r="F190">
            <v>2050</v>
          </cell>
        </row>
        <row r="191">
          <cell r="A191" t="str">
            <v>B060224</v>
          </cell>
          <cell r="B191" t="str">
            <v>廃棄材運搬　Ⅰ類</v>
          </cell>
          <cell r="C191" t="str">
            <v>（２ｔ車，DID区間無し，ﾊﾞｯｸﾎｳ0.1m3） 2.5km以下</v>
          </cell>
          <cell r="E191" t="str">
            <v>m3</v>
          </cell>
          <cell r="F191">
            <v>2390</v>
          </cell>
        </row>
        <row r="192">
          <cell r="A192" t="str">
            <v>B060225</v>
          </cell>
          <cell r="B192" t="str">
            <v>廃棄材運搬　Ⅰ類</v>
          </cell>
          <cell r="C192" t="str">
            <v>（２ｔ車，DID区間無し，ﾊﾞｯｸﾎｳ0.1m3） 3.0km以下</v>
          </cell>
          <cell r="E192" t="str">
            <v>m3</v>
          </cell>
          <cell r="F192">
            <v>2740</v>
          </cell>
        </row>
        <row r="193">
          <cell r="A193" t="str">
            <v>B060226</v>
          </cell>
          <cell r="B193" t="str">
            <v>廃棄材運搬　Ⅰ類</v>
          </cell>
          <cell r="C193" t="str">
            <v>（２ｔ車，DID区間無し，ﾊﾞｯｸﾎｳ0.1m3） 3.5km以下</v>
          </cell>
          <cell r="E193" t="str">
            <v>m3</v>
          </cell>
          <cell r="F193">
            <v>3080</v>
          </cell>
        </row>
        <row r="194">
          <cell r="A194" t="str">
            <v>B060227</v>
          </cell>
          <cell r="B194" t="str">
            <v>廃棄材運搬　Ⅰ類</v>
          </cell>
          <cell r="C194" t="str">
            <v>（２ｔ車，DID区間無し，ﾊﾞｯｸﾎｳ0.1m3） 4.5km以下</v>
          </cell>
          <cell r="E194" t="str">
            <v>m3</v>
          </cell>
          <cell r="F194">
            <v>3420</v>
          </cell>
        </row>
        <row r="195">
          <cell r="A195" t="str">
            <v>B060228</v>
          </cell>
          <cell r="B195" t="str">
            <v>廃棄材運搬　Ⅰ類</v>
          </cell>
          <cell r="C195" t="str">
            <v>（２ｔ車，DID区間無し，ﾊﾞｯｸﾎｳ0.1m3） 5.5km以下</v>
          </cell>
          <cell r="E195" t="str">
            <v>m3</v>
          </cell>
          <cell r="F195">
            <v>3760</v>
          </cell>
        </row>
        <row r="196">
          <cell r="A196" t="str">
            <v>B060229</v>
          </cell>
          <cell r="B196" t="str">
            <v>廃棄材運搬　Ⅰ類</v>
          </cell>
          <cell r="C196" t="str">
            <v>（２ｔ車，DID区間無し，ﾊﾞｯｸﾎｳ0.1m3） 7.0km以下</v>
          </cell>
          <cell r="E196" t="str">
            <v>m3</v>
          </cell>
          <cell r="F196">
            <v>4450</v>
          </cell>
        </row>
        <row r="197">
          <cell r="A197" t="str">
            <v>B060230</v>
          </cell>
          <cell r="B197" t="str">
            <v>廃棄材運搬　Ⅰ類</v>
          </cell>
          <cell r="C197" t="str">
            <v>（２ｔ車，DID区間無し，ﾊﾞｯｸﾎｳ0.1m3） 9.0km以下</v>
          </cell>
          <cell r="E197" t="str">
            <v>m3</v>
          </cell>
          <cell r="F197">
            <v>5130</v>
          </cell>
        </row>
        <row r="198">
          <cell r="A198" t="str">
            <v>B060231</v>
          </cell>
          <cell r="B198" t="str">
            <v>廃棄材運搬　Ⅰ類</v>
          </cell>
          <cell r="C198" t="str">
            <v>（２ｔ車，DID区間無し，ﾊﾞｯｸﾎｳ0.1m3）12.0km以下</v>
          </cell>
          <cell r="E198" t="str">
            <v>m3</v>
          </cell>
          <cell r="F198">
            <v>6160</v>
          </cell>
        </row>
        <row r="199">
          <cell r="A199" t="str">
            <v>B060232</v>
          </cell>
          <cell r="B199" t="str">
            <v>廃棄材運搬　Ⅰ類</v>
          </cell>
          <cell r="C199" t="str">
            <v>（２ｔ車，DID区間無し，ﾊﾞｯｸﾎｳ0.1m3）17.0km以下</v>
          </cell>
          <cell r="E199" t="str">
            <v>m3</v>
          </cell>
          <cell r="F199">
            <v>7860</v>
          </cell>
        </row>
        <row r="200">
          <cell r="A200" t="str">
            <v>B060233</v>
          </cell>
          <cell r="B200" t="str">
            <v>廃棄材運搬　Ⅰ類</v>
          </cell>
          <cell r="C200" t="str">
            <v>（２ｔ車，DID区間無し，ﾊﾞｯｸﾎｳ0.1m3）28.5km以下</v>
          </cell>
          <cell r="E200" t="str">
            <v>m3</v>
          </cell>
          <cell r="F200">
            <v>10250</v>
          </cell>
        </row>
        <row r="201">
          <cell r="A201" t="str">
            <v>B060234</v>
          </cell>
          <cell r="B201" t="str">
            <v>廃棄材運搬　Ⅰ類</v>
          </cell>
          <cell r="C201" t="str">
            <v>（２ｔ車，DID区間無し，ﾊﾞｯｸﾎｳ0.1m3）60.0km以下</v>
          </cell>
          <cell r="E201" t="str">
            <v>m3</v>
          </cell>
          <cell r="F201">
            <v>15380</v>
          </cell>
        </row>
        <row r="202">
          <cell r="A202" t="str">
            <v>B060241</v>
          </cell>
          <cell r="B202" t="str">
            <v>廃棄材運搬　Ⅱ類</v>
          </cell>
          <cell r="C202" t="str">
            <v>（２ｔ車，DID区間有り，ﾊﾞｯｸﾎｳ0.1m3） 0.3km以下</v>
          </cell>
          <cell r="E202" t="str">
            <v>m3</v>
          </cell>
          <cell r="F202">
            <v>710</v>
          </cell>
        </row>
        <row r="203">
          <cell r="A203" t="str">
            <v>B060242</v>
          </cell>
          <cell r="B203" t="str">
            <v>廃棄材運搬　Ⅱ類</v>
          </cell>
          <cell r="C203" t="str">
            <v>（２ｔ車，DID区間有り，ﾊﾞｯｸﾎｳ0.1m3） 1.0km以下</v>
          </cell>
          <cell r="E203" t="str">
            <v>m3</v>
          </cell>
          <cell r="F203">
            <v>790</v>
          </cell>
        </row>
        <row r="204">
          <cell r="A204" t="str">
            <v>B060243</v>
          </cell>
          <cell r="B204" t="str">
            <v>廃棄材運搬　Ⅱ類</v>
          </cell>
          <cell r="C204" t="str">
            <v>（２ｔ車，DID区間有り，ﾊﾞｯｸﾎｳ0.1m3） 1.5km以下</v>
          </cell>
          <cell r="E204" t="str">
            <v>m3</v>
          </cell>
          <cell r="F204">
            <v>950</v>
          </cell>
        </row>
        <row r="205">
          <cell r="A205" t="str">
            <v>B060244</v>
          </cell>
          <cell r="B205" t="str">
            <v>廃棄材運搬　Ⅱ類</v>
          </cell>
          <cell r="C205" t="str">
            <v>（２ｔ車，DID区間有り，ﾊﾞｯｸﾎｳ0.1m3） 2.5km以下</v>
          </cell>
          <cell r="E205" t="str">
            <v>m3</v>
          </cell>
          <cell r="F205">
            <v>1100</v>
          </cell>
        </row>
        <row r="206">
          <cell r="A206" t="str">
            <v>B060245</v>
          </cell>
          <cell r="B206" t="str">
            <v>廃棄材運搬　Ⅱ類</v>
          </cell>
          <cell r="C206" t="str">
            <v>（２ｔ車，DID区間有り，ﾊﾞｯｸﾎｳ0.1m3） 3.0km以下</v>
          </cell>
          <cell r="E206" t="str">
            <v>m3</v>
          </cell>
          <cell r="F206">
            <v>1260</v>
          </cell>
        </row>
        <row r="207">
          <cell r="A207" t="str">
            <v>B060246</v>
          </cell>
          <cell r="B207" t="str">
            <v>廃棄材運搬　Ⅱ類</v>
          </cell>
          <cell r="C207" t="str">
            <v>（２ｔ車，DID区間有り，ﾊﾞｯｸﾎｳ0.1m3） 3.5km以下</v>
          </cell>
          <cell r="E207" t="str">
            <v>m3</v>
          </cell>
          <cell r="F207">
            <v>1420</v>
          </cell>
        </row>
        <row r="208">
          <cell r="A208" t="str">
            <v>B060247</v>
          </cell>
          <cell r="B208" t="str">
            <v>廃棄材運搬　Ⅱ類</v>
          </cell>
          <cell r="C208" t="str">
            <v>（２ｔ車，DID区間有り，ﾊﾞｯｸﾎｳ0.1m3） 4.5km以下</v>
          </cell>
          <cell r="E208" t="str">
            <v>m3</v>
          </cell>
          <cell r="F208">
            <v>1580</v>
          </cell>
        </row>
        <row r="209">
          <cell r="A209" t="str">
            <v>B060248</v>
          </cell>
          <cell r="B209" t="str">
            <v>廃棄材運搬　Ⅱ類</v>
          </cell>
          <cell r="C209" t="str">
            <v>（２ｔ車，DID区間有り，ﾊﾞｯｸﾎｳ0.1m3） 5.0km以下</v>
          </cell>
          <cell r="E209" t="str">
            <v>m3</v>
          </cell>
          <cell r="F209">
            <v>1730</v>
          </cell>
        </row>
        <row r="210">
          <cell r="A210" t="str">
            <v>B060249</v>
          </cell>
          <cell r="B210" t="str">
            <v>廃棄材運搬　Ⅱ類</v>
          </cell>
          <cell r="C210" t="str">
            <v>（２ｔ車，DID区間有り，ﾊﾞｯｸﾎｳ0.1m3） 6.5km以下</v>
          </cell>
          <cell r="E210" t="str">
            <v>m3</v>
          </cell>
          <cell r="F210">
            <v>2050</v>
          </cell>
        </row>
        <row r="211">
          <cell r="A211" t="str">
            <v>B060250</v>
          </cell>
          <cell r="B211" t="str">
            <v>廃棄材運搬　Ⅱ類</v>
          </cell>
          <cell r="C211" t="str">
            <v>（２ｔ車，DID区間有り，ﾊﾞｯｸﾎｳ0.1m3） 8.0km以下</v>
          </cell>
          <cell r="E211" t="str">
            <v>m3</v>
          </cell>
          <cell r="F211">
            <v>2370</v>
          </cell>
        </row>
        <row r="212">
          <cell r="A212" t="str">
            <v>B060251</v>
          </cell>
          <cell r="B212" t="str">
            <v>廃棄材運搬　Ⅱ類</v>
          </cell>
          <cell r="C212" t="str">
            <v>（２ｔ車，DID区間有り，ﾊﾞｯｸﾎｳ0.1m3）11.0km以下</v>
          </cell>
          <cell r="E212" t="str">
            <v>m3</v>
          </cell>
          <cell r="F212">
            <v>2840</v>
          </cell>
        </row>
        <row r="213">
          <cell r="A213" t="str">
            <v>B060252</v>
          </cell>
          <cell r="B213" t="str">
            <v>廃棄材運搬　Ⅱ類</v>
          </cell>
          <cell r="C213" t="str">
            <v>（２ｔ車，DID区間有り，ﾊﾞｯｸﾎｳ0.1m3）15.0km以下</v>
          </cell>
          <cell r="E213" t="str">
            <v>m3</v>
          </cell>
          <cell r="F213">
            <v>3630</v>
          </cell>
        </row>
        <row r="214">
          <cell r="A214" t="str">
            <v>B060253</v>
          </cell>
          <cell r="B214" t="str">
            <v>廃棄材運搬　Ⅱ類</v>
          </cell>
          <cell r="C214" t="str">
            <v>（２ｔ車，DID区間有り，ﾊﾞｯｸﾎｳ0.1m3）24.0km以下</v>
          </cell>
          <cell r="E214" t="str">
            <v>m3</v>
          </cell>
          <cell r="F214">
            <v>4740</v>
          </cell>
        </row>
        <row r="215">
          <cell r="A215" t="str">
            <v>B060254</v>
          </cell>
          <cell r="B215" t="str">
            <v>廃棄材運搬　Ⅱ類</v>
          </cell>
          <cell r="C215" t="str">
            <v>（２ｔ車，DID区間有り，ﾊﾞｯｸﾎｳ0.1m3）60.0km以下</v>
          </cell>
          <cell r="E215" t="str">
            <v>m3</v>
          </cell>
          <cell r="F215">
            <v>7100</v>
          </cell>
        </row>
        <row r="216">
          <cell r="A216" t="str">
            <v>B060261</v>
          </cell>
          <cell r="B216" t="str">
            <v>廃棄材運搬　Ⅱ類</v>
          </cell>
          <cell r="C216" t="str">
            <v>（２ｔ車，DID区間無し，ﾊﾞｯｸﾎｳ0.1m3） 0.3km以下</v>
          </cell>
          <cell r="E216" t="str">
            <v>m3</v>
          </cell>
          <cell r="F216">
            <v>710</v>
          </cell>
        </row>
        <row r="217">
          <cell r="A217" t="str">
            <v>B060262</v>
          </cell>
          <cell r="B217" t="str">
            <v>廃棄材運搬　Ⅱ類</v>
          </cell>
          <cell r="C217" t="str">
            <v>（２ｔ車，DID区間無し，ﾊﾞｯｸﾎｳ0.1m3） 1.0km以下</v>
          </cell>
          <cell r="E217" t="str">
            <v>m3</v>
          </cell>
          <cell r="F217">
            <v>790</v>
          </cell>
        </row>
        <row r="218">
          <cell r="A218" t="str">
            <v>B060263</v>
          </cell>
          <cell r="B218" t="str">
            <v>廃棄材運搬　Ⅱ類</v>
          </cell>
          <cell r="C218" t="str">
            <v>（２ｔ車，DID区間無し，ﾊﾞｯｸﾎｳ0.1m3） 1.5km以下</v>
          </cell>
          <cell r="E218" t="str">
            <v>m3</v>
          </cell>
          <cell r="F218">
            <v>950</v>
          </cell>
        </row>
        <row r="219">
          <cell r="A219" t="str">
            <v>B060264</v>
          </cell>
          <cell r="B219" t="str">
            <v>廃棄材運搬　Ⅱ類</v>
          </cell>
          <cell r="C219" t="str">
            <v>（２ｔ車，DID区間無し，ﾊﾞｯｸﾎｳ0.1m3） 2.5km以下</v>
          </cell>
          <cell r="E219" t="str">
            <v>m3</v>
          </cell>
          <cell r="F219">
            <v>1100</v>
          </cell>
        </row>
        <row r="220">
          <cell r="A220" t="str">
            <v>B060265</v>
          </cell>
          <cell r="B220" t="str">
            <v>廃棄材運搬　Ⅱ類</v>
          </cell>
          <cell r="C220" t="str">
            <v>（２ｔ車，DID区間無し，ﾊﾞｯｸﾎｳ0.1m3） 3.0km以下</v>
          </cell>
          <cell r="E220" t="str">
            <v>m3</v>
          </cell>
          <cell r="F220">
            <v>1260</v>
          </cell>
        </row>
        <row r="221">
          <cell r="A221" t="str">
            <v>B060266</v>
          </cell>
          <cell r="B221" t="str">
            <v>廃棄材運搬　Ⅱ類</v>
          </cell>
          <cell r="C221" t="str">
            <v>（２ｔ車，DID区間無し，ﾊﾞｯｸﾎｳ0.1m3） 3.5km以下</v>
          </cell>
          <cell r="E221" t="str">
            <v>m3</v>
          </cell>
          <cell r="F221">
            <v>1420</v>
          </cell>
        </row>
        <row r="222">
          <cell r="A222" t="str">
            <v>B060267</v>
          </cell>
          <cell r="B222" t="str">
            <v>廃棄材運搬　Ⅱ類</v>
          </cell>
          <cell r="C222" t="str">
            <v>（２ｔ車，DID区間無し，ﾊﾞｯｸﾎｳ0.1m3） 4.5km以下</v>
          </cell>
          <cell r="E222" t="str">
            <v>m3</v>
          </cell>
          <cell r="F222">
            <v>1580</v>
          </cell>
        </row>
        <row r="223">
          <cell r="A223" t="str">
            <v>B060268</v>
          </cell>
          <cell r="B223" t="str">
            <v>廃棄材運搬　Ⅱ類</v>
          </cell>
          <cell r="C223" t="str">
            <v>（２ｔ車，DID区間無し，ﾊﾞｯｸﾎｳ0.1m3） 5.5km以下</v>
          </cell>
          <cell r="E223" t="str">
            <v>m3</v>
          </cell>
          <cell r="F223">
            <v>1730</v>
          </cell>
        </row>
        <row r="224">
          <cell r="A224" t="str">
            <v>B060269</v>
          </cell>
          <cell r="B224" t="str">
            <v>廃棄材運搬　Ⅱ類</v>
          </cell>
          <cell r="C224" t="str">
            <v>（２ｔ車，DID区間無し，ﾊﾞｯｸﾎｳ0.1m3） 7.0km以下</v>
          </cell>
          <cell r="E224" t="str">
            <v>m3</v>
          </cell>
          <cell r="F224">
            <v>2050</v>
          </cell>
        </row>
        <row r="225">
          <cell r="A225" t="str">
            <v>B060270</v>
          </cell>
          <cell r="B225" t="str">
            <v>廃棄材運搬　Ⅱ類</v>
          </cell>
          <cell r="C225" t="str">
            <v>（２ｔ車，DID区間無し，ﾊﾞｯｸﾎｳ0.1m3） 9.0km以下</v>
          </cell>
          <cell r="E225" t="str">
            <v>m3</v>
          </cell>
          <cell r="F225">
            <v>2370</v>
          </cell>
        </row>
        <row r="226">
          <cell r="A226" t="str">
            <v>B060271</v>
          </cell>
          <cell r="B226" t="str">
            <v>廃棄材運搬　Ⅱ類</v>
          </cell>
          <cell r="C226" t="str">
            <v>（２ｔ車，DID区間無し，ﾊﾞｯｸﾎｳ0.1m3）12.0km以下</v>
          </cell>
          <cell r="E226" t="str">
            <v>m3</v>
          </cell>
          <cell r="F226">
            <v>2840</v>
          </cell>
        </row>
        <row r="227">
          <cell r="A227" t="str">
            <v>B060272</v>
          </cell>
          <cell r="B227" t="str">
            <v>廃棄材運搬　Ⅱ類</v>
          </cell>
          <cell r="C227" t="str">
            <v>（２ｔ車，DID区間無し，ﾊﾞｯｸﾎｳ0.1m3）17.0km以下</v>
          </cell>
          <cell r="E227" t="str">
            <v>m3</v>
          </cell>
          <cell r="F227">
            <v>3630</v>
          </cell>
        </row>
        <row r="228">
          <cell r="A228" t="str">
            <v>B060273</v>
          </cell>
          <cell r="B228" t="str">
            <v>廃棄材運搬　Ⅱ類</v>
          </cell>
          <cell r="C228" t="str">
            <v>（２ｔ車，DID区間無し，ﾊﾞｯｸﾎｳ0.1m3）28.5km以下</v>
          </cell>
          <cell r="E228" t="str">
            <v>m3</v>
          </cell>
          <cell r="F228">
            <v>4740</v>
          </cell>
        </row>
        <row r="229">
          <cell r="A229" t="str">
            <v>B060274</v>
          </cell>
          <cell r="B229" t="str">
            <v>廃棄材運搬　Ⅱ類</v>
          </cell>
          <cell r="C229" t="str">
            <v>（２ｔ車，DID区間無し，ﾊﾞｯｸﾎｳ0.1m3）60.0km以下</v>
          </cell>
          <cell r="E229" t="str">
            <v>m3</v>
          </cell>
          <cell r="F229">
            <v>7100</v>
          </cell>
        </row>
        <row r="230">
          <cell r="A230" t="str">
            <v>B060401</v>
          </cell>
          <cell r="B230" t="str">
            <v>廃棄材運搬　Ⅰ類</v>
          </cell>
          <cell r="C230" t="str">
            <v>（４ｔ車，DID区間有り，ﾊﾞｯｸﾎｳ0.2m3） 0.2km以下</v>
          </cell>
          <cell r="E230" t="str">
            <v>m3</v>
          </cell>
          <cell r="F230">
            <v>780</v>
          </cell>
        </row>
        <row r="231">
          <cell r="A231" t="str">
            <v>B060402</v>
          </cell>
          <cell r="B231" t="str">
            <v>廃棄材運搬　Ⅰ類</v>
          </cell>
          <cell r="C231" t="str">
            <v>（４ｔ車，DID区間有り，ﾊﾞｯｸﾎｳ0.2m3） 1.0km以下</v>
          </cell>
          <cell r="E231" t="str">
            <v>m3</v>
          </cell>
          <cell r="F231">
            <v>990</v>
          </cell>
        </row>
        <row r="232">
          <cell r="A232" t="str">
            <v>B060403</v>
          </cell>
          <cell r="B232" t="str">
            <v>廃棄材運搬　Ⅰ類</v>
          </cell>
          <cell r="C232" t="str">
            <v>（４ｔ車，DID区間有り，ﾊﾞｯｸﾎｳ0.2m3） 1.5km以下</v>
          </cell>
          <cell r="E232" t="str">
            <v>m3</v>
          </cell>
          <cell r="F232">
            <v>1180</v>
          </cell>
        </row>
        <row r="233">
          <cell r="A233" t="str">
            <v>B060404</v>
          </cell>
          <cell r="B233" t="str">
            <v>廃棄材運搬　Ⅰ類</v>
          </cell>
          <cell r="C233" t="str">
            <v>（４ｔ車，DID区間有り，ﾊﾞｯｸﾎｳ0.2m3） 2.0km以下</v>
          </cell>
          <cell r="E233" t="str">
            <v>m3</v>
          </cell>
          <cell r="F233">
            <v>1380</v>
          </cell>
        </row>
        <row r="234">
          <cell r="A234" t="str">
            <v>B060405</v>
          </cell>
          <cell r="B234" t="str">
            <v>廃棄材運搬　Ⅰ類</v>
          </cell>
          <cell r="C234" t="str">
            <v>（４ｔ車，DID区間有り，ﾊﾞｯｸﾎｳ0.2m3） 3.0km以下</v>
          </cell>
          <cell r="E234" t="str">
            <v>m3</v>
          </cell>
          <cell r="F234">
            <v>1570</v>
          </cell>
        </row>
        <row r="235">
          <cell r="A235" t="str">
            <v>B060406</v>
          </cell>
          <cell r="B235" t="str">
            <v>廃棄材運搬　Ⅰ類</v>
          </cell>
          <cell r="C235" t="str">
            <v>（４ｔ車，DID区間有り，ﾊﾞｯｸﾎｳ0.2m3） 3.5km以下</v>
          </cell>
          <cell r="E235" t="str">
            <v>m3</v>
          </cell>
          <cell r="F235">
            <v>1770</v>
          </cell>
        </row>
        <row r="236">
          <cell r="A236" t="str">
            <v>B060407</v>
          </cell>
          <cell r="B236" t="str">
            <v>廃棄材運搬　Ⅰ類</v>
          </cell>
          <cell r="C236" t="str">
            <v>（４ｔ車，DID区間有り，ﾊﾞｯｸﾎｳ0.2m3） 4.5km以下</v>
          </cell>
          <cell r="E236" t="str">
            <v>m3</v>
          </cell>
          <cell r="F236">
            <v>1970</v>
          </cell>
        </row>
        <row r="237">
          <cell r="A237" t="str">
            <v>B060408</v>
          </cell>
          <cell r="B237" t="str">
            <v>廃棄材運搬　Ⅰ類</v>
          </cell>
          <cell r="C237" t="str">
            <v>（４ｔ車，DID区間有り，ﾊﾞｯｸﾎｳ0.2m3） 5.5km以下</v>
          </cell>
          <cell r="E237" t="str">
            <v>m3</v>
          </cell>
          <cell r="F237">
            <v>2170</v>
          </cell>
        </row>
        <row r="238">
          <cell r="A238" t="str">
            <v>B060409</v>
          </cell>
          <cell r="B238" t="str">
            <v>廃棄材運搬　Ⅰ類</v>
          </cell>
          <cell r="C238" t="str">
            <v>（４ｔ車，DID区間有り，ﾊﾞｯｸﾎｳ0.2m3） 7.0km以下</v>
          </cell>
          <cell r="E238" t="str">
            <v>m3</v>
          </cell>
          <cell r="F238">
            <v>2360</v>
          </cell>
        </row>
        <row r="239">
          <cell r="A239" t="str">
            <v>B060410</v>
          </cell>
          <cell r="B239" t="str">
            <v>廃棄材運搬　Ⅰ類</v>
          </cell>
          <cell r="C239" t="str">
            <v>（４ｔ車，DID区間有り，ﾊﾞｯｸﾎｳ0.2m3） 9.0km以下</v>
          </cell>
          <cell r="E239" t="str">
            <v>m3</v>
          </cell>
          <cell r="F239">
            <v>3150</v>
          </cell>
        </row>
        <row r="240">
          <cell r="A240" t="str">
            <v>B060411</v>
          </cell>
          <cell r="B240" t="str">
            <v>廃棄材運搬　Ⅰ類</v>
          </cell>
          <cell r="C240" t="str">
            <v>（４ｔ車，DID区間有り，ﾊﾞｯｸﾎｳ0.2m3）12.0km以下</v>
          </cell>
          <cell r="E240" t="str">
            <v>m3</v>
          </cell>
          <cell r="F240">
            <v>3550</v>
          </cell>
        </row>
        <row r="241">
          <cell r="A241" t="str">
            <v>B060412</v>
          </cell>
          <cell r="B241" t="str">
            <v>廃棄材運搬　Ⅰ類</v>
          </cell>
          <cell r="C241" t="str">
            <v>（４ｔ車，DID区間有り，ﾊﾞｯｸﾎｳ0.2m3）17.0km以下</v>
          </cell>
          <cell r="E241" t="str">
            <v>m3</v>
          </cell>
          <cell r="F241">
            <v>4330</v>
          </cell>
        </row>
        <row r="242">
          <cell r="A242" t="str">
            <v>B060413</v>
          </cell>
          <cell r="B242" t="str">
            <v>廃棄材運搬　Ⅰ類</v>
          </cell>
          <cell r="C242" t="str">
            <v>（４ｔ車，DID区間有り，ﾊﾞｯｸﾎｳ0.2m3）27.0km以下</v>
          </cell>
          <cell r="E242" t="str">
            <v>m3</v>
          </cell>
          <cell r="F242">
            <v>5900</v>
          </cell>
        </row>
        <row r="243">
          <cell r="A243" t="str">
            <v>B060414</v>
          </cell>
          <cell r="B243" t="str">
            <v>廃棄材運搬　Ⅰ類</v>
          </cell>
          <cell r="C243" t="str">
            <v>（４ｔ車，DID区間有り，ﾊﾞｯｸﾎｳ0.2m3）60.0km以下</v>
          </cell>
          <cell r="E243" t="str">
            <v>m3</v>
          </cell>
          <cell r="F243">
            <v>9060</v>
          </cell>
        </row>
        <row r="244">
          <cell r="A244" t="str">
            <v>B060421</v>
          </cell>
          <cell r="B244" t="str">
            <v>廃棄材運搬　Ⅰ類</v>
          </cell>
          <cell r="C244" t="str">
            <v>（４ｔ車，DID区間無し，ﾊﾞｯｸﾎｳ0.2m3） 0.2km以下</v>
          </cell>
          <cell r="E244" t="str">
            <v>m3</v>
          </cell>
          <cell r="F244">
            <v>780</v>
          </cell>
        </row>
        <row r="245">
          <cell r="A245" t="str">
            <v>B060422</v>
          </cell>
          <cell r="B245" t="str">
            <v>廃棄材運搬　Ⅰ類</v>
          </cell>
          <cell r="C245" t="str">
            <v>（４ｔ車，DID区間無し，ﾊﾞｯｸﾎｳ0.2m3） 1.0km以下</v>
          </cell>
          <cell r="E245" t="str">
            <v>m3</v>
          </cell>
          <cell r="F245">
            <v>990</v>
          </cell>
        </row>
        <row r="246">
          <cell r="A246" t="str">
            <v>B060423</v>
          </cell>
          <cell r="B246" t="str">
            <v>廃棄材運搬　Ⅰ類</v>
          </cell>
          <cell r="C246" t="str">
            <v>（４ｔ車，DID区間無し，ﾊﾞｯｸﾎｳ0.2m3） 1.5km以下</v>
          </cell>
          <cell r="E246" t="str">
            <v>m3</v>
          </cell>
          <cell r="F246">
            <v>1180</v>
          </cell>
        </row>
        <row r="247">
          <cell r="A247" t="str">
            <v>B060424</v>
          </cell>
          <cell r="B247" t="str">
            <v>廃棄材運搬　Ⅰ類</v>
          </cell>
          <cell r="C247" t="str">
            <v>（４ｔ車，DID区間無し，ﾊﾞｯｸﾎｳ0.2m3） 2.5km以下</v>
          </cell>
          <cell r="E247" t="str">
            <v>m3</v>
          </cell>
          <cell r="F247">
            <v>1380</v>
          </cell>
        </row>
        <row r="248">
          <cell r="A248" t="str">
            <v>B060425</v>
          </cell>
          <cell r="B248" t="str">
            <v>廃棄材運搬　Ⅰ類</v>
          </cell>
          <cell r="C248" t="str">
            <v>（４ｔ車，DID区間無し，ﾊﾞｯｸﾎｳ0.2m3） 3.5km以下</v>
          </cell>
          <cell r="E248" t="str">
            <v>m3</v>
          </cell>
          <cell r="F248">
            <v>1570</v>
          </cell>
        </row>
        <row r="249">
          <cell r="A249" t="str">
            <v>B060426</v>
          </cell>
          <cell r="B249" t="str">
            <v>廃棄材運搬　Ⅰ類</v>
          </cell>
          <cell r="C249" t="str">
            <v>（４ｔ車，DID区間無し，ﾊﾞｯｸﾎｳ0.2m3） 4.0km以下</v>
          </cell>
          <cell r="E249" t="str">
            <v>m3</v>
          </cell>
          <cell r="F249">
            <v>1770</v>
          </cell>
        </row>
        <row r="250">
          <cell r="A250" t="str">
            <v>B060427</v>
          </cell>
          <cell r="B250" t="str">
            <v>廃棄材運搬　Ⅰ類</v>
          </cell>
          <cell r="C250" t="str">
            <v>（４ｔ車，DID区間無し，ﾊﾞｯｸﾎｳ0.2m3） 5.0km以下</v>
          </cell>
          <cell r="E250" t="str">
            <v>m3</v>
          </cell>
          <cell r="F250">
            <v>1970</v>
          </cell>
        </row>
        <row r="251">
          <cell r="A251" t="str">
            <v>B060428</v>
          </cell>
          <cell r="B251" t="str">
            <v>廃棄材運搬　Ⅰ類</v>
          </cell>
          <cell r="C251" t="str">
            <v>（４ｔ車，DID区間無し，ﾊﾞｯｸﾎｳ0.2m3） 6.0km以下</v>
          </cell>
          <cell r="E251" t="str">
            <v>m3</v>
          </cell>
          <cell r="F251">
            <v>2170</v>
          </cell>
        </row>
        <row r="252">
          <cell r="A252" t="str">
            <v>B060429</v>
          </cell>
          <cell r="B252" t="str">
            <v>廃棄材運搬　Ⅰ類</v>
          </cell>
          <cell r="C252" t="str">
            <v>（４ｔ車，DID区間無し，ﾊﾞｯｸﾎｳ0.2m3） 7.5km以下</v>
          </cell>
          <cell r="E252" t="str">
            <v>m3</v>
          </cell>
          <cell r="F252">
            <v>2360</v>
          </cell>
        </row>
        <row r="253">
          <cell r="A253" t="str">
            <v>B060430</v>
          </cell>
          <cell r="B253" t="str">
            <v>廃棄材運搬　Ⅰ類</v>
          </cell>
          <cell r="C253" t="str">
            <v>（４ｔ車，DID区間無し，ﾊﾞｯｸﾎｳ0.2m3）10.0km以下</v>
          </cell>
          <cell r="E253" t="str">
            <v>m3</v>
          </cell>
          <cell r="F253">
            <v>3150</v>
          </cell>
        </row>
        <row r="254">
          <cell r="A254" t="str">
            <v>B060431</v>
          </cell>
          <cell r="B254" t="str">
            <v>廃棄材運搬　Ⅰ類</v>
          </cell>
          <cell r="C254" t="str">
            <v>（４ｔ車，DID区間無し，ﾊﾞｯｸﾎｳ0.2m3）13.0km以下</v>
          </cell>
          <cell r="E254" t="str">
            <v>m3</v>
          </cell>
          <cell r="F254">
            <v>3550</v>
          </cell>
        </row>
        <row r="255">
          <cell r="A255" t="str">
            <v>B060432</v>
          </cell>
          <cell r="B255" t="str">
            <v>廃棄材運搬　Ⅰ類</v>
          </cell>
          <cell r="C255" t="str">
            <v>（４ｔ車，DID区間無し，ﾊﾞｯｸﾎｳ0.2m3）19.0km以下</v>
          </cell>
          <cell r="E255" t="str">
            <v>m3</v>
          </cell>
          <cell r="F255">
            <v>4330</v>
          </cell>
        </row>
        <row r="256">
          <cell r="A256" t="str">
            <v>B060433</v>
          </cell>
          <cell r="B256" t="str">
            <v>廃棄材運搬　Ⅰ類</v>
          </cell>
          <cell r="C256" t="str">
            <v>（４ｔ車，DID区間無し，ﾊﾞｯｸﾎｳ0.2m3）35.0km以下</v>
          </cell>
          <cell r="E256" t="str">
            <v>m3</v>
          </cell>
          <cell r="F256">
            <v>5900</v>
          </cell>
        </row>
        <row r="257">
          <cell r="A257" t="str">
            <v>B060434</v>
          </cell>
          <cell r="B257" t="str">
            <v>廃棄材運搬　Ⅰ類</v>
          </cell>
          <cell r="C257" t="str">
            <v>（４ｔ車，DID区間無し，ﾊﾞｯｸﾎｳ0.2m3）60.0km以下</v>
          </cell>
          <cell r="E257" t="str">
            <v>m3</v>
          </cell>
          <cell r="F257">
            <v>9060</v>
          </cell>
        </row>
        <row r="258">
          <cell r="A258" t="str">
            <v>B060441</v>
          </cell>
          <cell r="B258" t="str">
            <v>廃棄材運搬　Ⅱ類</v>
          </cell>
          <cell r="C258" t="str">
            <v>（４ｔ車，DID区間有り，ﾊﾞｯｸﾎｳ0.2m3） 0.2km以下</v>
          </cell>
          <cell r="E258" t="str">
            <v>m3</v>
          </cell>
          <cell r="F258">
            <v>360</v>
          </cell>
        </row>
        <row r="259">
          <cell r="A259" t="str">
            <v>B060442</v>
          </cell>
          <cell r="B259" t="str">
            <v>廃棄材運搬　Ⅱ類</v>
          </cell>
          <cell r="C259" t="str">
            <v>（４ｔ車，DID区間有り，ﾊﾞｯｸﾎｳ0.2m3） 1.0km以下</v>
          </cell>
          <cell r="E259" t="str">
            <v>m3</v>
          </cell>
          <cell r="F259">
            <v>450</v>
          </cell>
        </row>
        <row r="260">
          <cell r="A260" t="str">
            <v>B060443</v>
          </cell>
          <cell r="B260" t="str">
            <v>廃棄材運搬　Ⅱ類</v>
          </cell>
          <cell r="C260" t="str">
            <v>（４ｔ車，DID区間有り，ﾊﾞｯｸﾎｳ0.2m3） 1.5km以下</v>
          </cell>
          <cell r="E260" t="str">
            <v>m3</v>
          </cell>
          <cell r="F260">
            <v>550</v>
          </cell>
        </row>
        <row r="261">
          <cell r="A261" t="str">
            <v>B060444</v>
          </cell>
          <cell r="B261" t="str">
            <v>廃棄材運搬　Ⅱ類</v>
          </cell>
          <cell r="C261" t="str">
            <v>（４ｔ車，DID区間有り，ﾊﾞｯｸﾎｳ0.2m3） 2.0km以下</v>
          </cell>
          <cell r="E261" t="str">
            <v>m3</v>
          </cell>
          <cell r="F261">
            <v>630</v>
          </cell>
        </row>
        <row r="262">
          <cell r="A262" t="str">
            <v>B060445</v>
          </cell>
          <cell r="B262" t="str">
            <v>廃棄材運搬　Ⅱ類</v>
          </cell>
          <cell r="C262" t="str">
            <v>（４ｔ車，DID区間有り，ﾊﾞｯｸﾎｳ0.2m3） 3.0km以下</v>
          </cell>
          <cell r="E262" t="str">
            <v>m3</v>
          </cell>
          <cell r="F262">
            <v>730</v>
          </cell>
        </row>
        <row r="263">
          <cell r="A263" t="str">
            <v>B060446</v>
          </cell>
          <cell r="B263" t="str">
            <v>廃棄材運搬　Ⅱ類</v>
          </cell>
          <cell r="C263" t="str">
            <v>（４ｔ車，DID区間有り，ﾊﾞｯｸﾎｳ0.2m3） 3.5km以下</v>
          </cell>
          <cell r="E263" t="str">
            <v>m3</v>
          </cell>
          <cell r="F263">
            <v>820</v>
          </cell>
        </row>
        <row r="264">
          <cell r="A264" t="str">
            <v>B060447</v>
          </cell>
          <cell r="B264" t="str">
            <v>廃棄材運搬　Ⅱ類</v>
          </cell>
          <cell r="C264" t="str">
            <v>（４ｔ車，DID区間有り，ﾊﾞｯｸﾎｳ0.2m3） 4.5km以下</v>
          </cell>
          <cell r="E264" t="str">
            <v>m3</v>
          </cell>
          <cell r="F264">
            <v>910</v>
          </cell>
        </row>
        <row r="265">
          <cell r="A265" t="str">
            <v>B060448</v>
          </cell>
          <cell r="B265" t="str">
            <v>廃棄材運搬　Ⅱ類</v>
          </cell>
          <cell r="C265" t="str">
            <v>（４ｔ車，DID区間有り，ﾊﾞｯｸﾎｳ0.2m3） 5.5km以下</v>
          </cell>
          <cell r="E265" t="str">
            <v>m3</v>
          </cell>
          <cell r="F265">
            <v>1000</v>
          </cell>
        </row>
        <row r="266">
          <cell r="A266" t="str">
            <v>B060449</v>
          </cell>
          <cell r="B266" t="str">
            <v>廃棄材運搬　Ⅱ類</v>
          </cell>
          <cell r="C266" t="str">
            <v>（４ｔ車，DID区間有り，ﾊﾞｯｸﾎｳ0.2m3） 7.0km以下</v>
          </cell>
          <cell r="E266" t="str">
            <v>m3</v>
          </cell>
          <cell r="F266">
            <v>1090</v>
          </cell>
        </row>
        <row r="267">
          <cell r="A267" t="str">
            <v>B060450</v>
          </cell>
          <cell r="B267" t="str">
            <v>廃棄材運搬　Ⅱ類</v>
          </cell>
          <cell r="C267" t="str">
            <v>（４ｔ車，DID区間有り，ﾊﾞｯｸﾎｳ0.2m3） 9.0km以下</v>
          </cell>
          <cell r="E267" t="str">
            <v>m3</v>
          </cell>
          <cell r="F267">
            <v>1450</v>
          </cell>
        </row>
        <row r="268">
          <cell r="A268" t="str">
            <v>B060451</v>
          </cell>
          <cell r="B268" t="str">
            <v>廃棄材運搬　Ⅱ類</v>
          </cell>
          <cell r="C268" t="str">
            <v>（４ｔ車，DID区間有り，ﾊﾞｯｸﾎｳ0.2m3）12.0km以下</v>
          </cell>
          <cell r="E268" t="str">
            <v>m3</v>
          </cell>
          <cell r="F268">
            <v>1640</v>
          </cell>
        </row>
        <row r="269">
          <cell r="A269" t="str">
            <v>B060452</v>
          </cell>
          <cell r="B269" t="str">
            <v>廃棄材運搬　Ⅱ類</v>
          </cell>
          <cell r="C269" t="str">
            <v>（４ｔ車，DID区間有り，ﾊﾞｯｸﾎｳ0.2m3）17.0km以下</v>
          </cell>
          <cell r="E269" t="str">
            <v>m3</v>
          </cell>
          <cell r="F269">
            <v>2000</v>
          </cell>
        </row>
        <row r="270">
          <cell r="A270" t="str">
            <v>B060453</v>
          </cell>
          <cell r="B270" t="str">
            <v>廃棄材運搬　Ⅱ類</v>
          </cell>
          <cell r="C270" t="str">
            <v>（４ｔ車，DID区間有り，ﾊﾞｯｸﾎｳ0.2m3）27.0km以下</v>
          </cell>
          <cell r="E270" t="str">
            <v>m3</v>
          </cell>
          <cell r="F270">
            <v>2720</v>
          </cell>
        </row>
        <row r="271">
          <cell r="A271" t="str">
            <v>B060454</v>
          </cell>
          <cell r="B271" t="str">
            <v>廃棄材運搬　Ⅱ類</v>
          </cell>
          <cell r="C271" t="str">
            <v>（４ｔ車，DID区間有り，ﾊﾞｯｸﾎｳ0.2m3）60.0km以下</v>
          </cell>
          <cell r="E271" t="str">
            <v>m3</v>
          </cell>
          <cell r="F271">
            <v>4180</v>
          </cell>
        </row>
        <row r="272">
          <cell r="A272" t="str">
            <v>B060461</v>
          </cell>
          <cell r="B272" t="str">
            <v>廃棄材運搬　Ⅱ類</v>
          </cell>
          <cell r="C272" t="str">
            <v>（４ｔ車，DID区間無し，ﾊﾞｯｸﾎｳ0.2m3） 0.2km以下</v>
          </cell>
          <cell r="E272" t="str">
            <v>m3</v>
          </cell>
          <cell r="F272">
            <v>360</v>
          </cell>
        </row>
        <row r="273">
          <cell r="A273" t="str">
            <v>B060462</v>
          </cell>
          <cell r="B273" t="str">
            <v>廃棄材運搬　Ⅱ類</v>
          </cell>
          <cell r="C273" t="str">
            <v>（４ｔ車，DID区間無し，ﾊﾞｯｸﾎｳ0.2m3） 1.0km以下</v>
          </cell>
          <cell r="E273" t="str">
            <v>m3</v>
          </cell>
          <cell r="F273">
            <v>450</v>
          </cell>
        </row>
        <row r="274">
          <cell r="A274" t="str">
            <v>B060463</v>
          </cell>
          <cell r="B274" t="str">
            <v>廃棄材運搬　Ⅱ類</v>
          </cell>
          <cell r="C274" t="str">
            <v>（４ｔ車，DID区間無し，ﾊﾞｯｸﾎｳ0.2m3） 1.5km以下</v>
          </cell>
          <cell r="E274" t="str">
            <v>m3</v>
          </cell>
          <cell r="F274">
            <v>550</v>
          </cell>
        </row>
        <row r="275">
          <cell r="A275" t="str">
            <v>B060464</v>
          </cell>
          <cell r="B275" t="str">
            <v>廃棄材運搬　Ⅱ類</v>
          </cell>
          <cell r="C275" t="str">
            <v>（４ｔ車，DID区間無し，ﾊﾞｯｸﾎｳ0.2m3） 2.5km以下</v>
          </cell>
          <cell r="E275" t="str">
            <v>m3</v>
          </cell>
          <cell r="F275">
            <v>630</v>
          </cell>
        </row>
        <row r="276">
          <cell r="A276" t="str">
            <v>B060465</v>
          </cell>
          <cell r="B276" t="str">
            <v>廃棄材運搬　Ⅱ類</v>
          </cell>
          <cell r="C276" t="str">
            <v>（４ｔ車，DID区間無し，ﾊﾞｯｸﾎｳ0.2m3） 3.5km以下</v>
          </cell>
          <cell r="E276" t="str">
            <v>m3</v>
          </cell>
          <cell r="F276">
            <v>730</v>
          </cell>
        </row>
        <row r="277">
          <cell r="A277" t="str">
            <v>B060466</v>
          </cell>
          <cell r="B277" t="str">
            <v>廃棄材運搬　Ⅱ類</v>
          </cell>
          <cell r="C277" t="str">
            <v>（４ｔ車，DID区間無し，ﾊﾞｯｸﾎｳ0.2m3） 4.0km以下</v>
          </cell>
          <cell r="E277" t="str">
            <v>m3</v>
          </cell>
          <cell r="F277">
            <v>820</v>
          </cell>
        </row>
        <row r="278">
          <cell r="A278" t="str">
            <v>B060467</v>
          </cell>
          <cell r="B278" t="str">
            <v>廃棄材運搬　Ⅱ類</v>
          </cell>
          <cell r="C278" t="str">
            <v>（４ｔ車，DID区間無し，ﾊﾞｯｸﾎｳ0.2m3） 5.0km以下</v>
          </cell>
          <cell r="E278" t="str">
            <v>m3</v>
          </cell>
          <cell r="F278">
            <v>910</v>
          </cell>
        </row>
        <row r="279">
          <cell r="A279" t="str">
            <v>B060468</v>
          </cell>
          <cell r="B279" t="str">
            <v>廃棄材運搬　Ⅱ類</v>
          </cell>
          <cell r="C279" t="str">
            <v>（４ｔ車，DID区間無し，ﾊﾞｯｸﾎｳ0.2m3） 6.0km以下</v>
          </cell>
          <cell r="E279" t="str">
            <v>m3</v>
          </cell>
          <cell r="F279">
            <v>1000</v>
          </cell>
        </row>
        <row r="280">
          <cell r="A280" t="str">
            <v>B060469</v>
          </cell>
          <cell r="B280" t="str">
            <v>廃棄材運搬　Ⅱ類</v>
          </cell>
          <cell r="C280" t="str">
            <v>（４ｔ車，DID区間無し，ﾊﾞｯｸﾎｳ0.2m3） 7.5km以下</v>
          </cell>
          <cell r="E280" t="str">
            <v>m3</v>
          </cell>
          <cell r="F280">
            <v>1090</v>
          </cell>
        </row>
        <row r="281">
          <cell r="A281" t="str">
            <v>B060470</v>
          </cell>
          <cell r="B281" t="str">
            <v>廃棄材運搬　Ⅱ類</v>
          </cell>
          <cell r="C281" t="str">
            <v>（４ｔ車，DID区間無し，ﾊﾞｯｸﾎｳ0.2m3）10.0km以下</v>
          </cell>
          <cell r="E281" t="str">
            <v>m3</v>
          </cell>
          <cell r="F281">
            <v>1450</v>
          </cell>
        </row>
        <row r="282">
          <cell r="A282" t="str">
            <v>B060471</v>
          </cell>
          <cell r="B282" t="str">
            <v>廃棄材運搬　Ⅱ類</v>
          </cell>
          <cell r="C282" t="str">
            <v>（４ｔ車，DID区間無し，ﾊﾞｯｸﾎｳ0.2m3）13.0km以下</v>
          </cell>
          <cell r="E282" t="str">
            <v>m3</v>
          </cell>
          <cell r="F282">
            <v>1640</v>
          </cell>
        </row>
        <row r="283">
          <cell r="A283" t="str">
            <v>B060472</v>
          </cell>
          <cell r="B283" t="str">
            <v>廃棄材運搬　Ⅱ類</v>
          </cell>
          <cell r="C283" t="str">
            <v>（４ｔ車，DID区間無し，ﾊﾞｯｸﾎｳ0.2m3）19.0km以下</v>
          </cell>
          <cell r="E283" t="str">
            <v>m3</v>
          </cell>
          <cell r="F283">
            <v>2000</v>
          </cell>
        </row>
        <row r="284">
          <cell r="A284" t="str">
            <v>B060473</v>
          </cell>
          <cell r="B284" t="str">
            <v>廃棄材運搬　Ⅱ類</v>
          </cell>
          <cell r="C284" t="str">
            <v>（４ｔ車，DID区間無し，ﾊﾞｯｸﾎｳ0.2m3）35.0km以下</v>
          </cell>
          <cell r="E284" t="str">
            <v>m3</v>
          </cell>
          <cell r="F284">
            <v>2720</v>
          </cell>
        </row>
        <row r="285">
          <cell r="A285" t="str">
            <v>B060474</v>
          </cell>
          <cell r="B285" t="str">
            <v>廃棄材運搬　Ⅱ類</v>
          </cell>
          <cell r="C285" t="str">
            <v>（４ｔ車，DID区間無し，ﾊﾞｯｸﾎｳ0.2m3）60.0km以下</v>
          </cell>
          <cell r="E285" t="str">
            <v>m3</v>
          </cell>
          <cell r="F285">
            <v>4180</v>
          </cell>
        </row>
        <row r="286">
          <cell r="A286" t="str">
            <v>B061001</v>
          </cell>
          <cell r="B286" t="str">
            <v>廃棄材運搬　Ⅰ類</v>
          </cell>
          <cell r="C286" t="str">
            <v>（10ｔ車，DID区間有り，ﾊﾞｯｸﾎｳ0.6m3） 0.3km以下</v>
          </cell>
          <cell r="E286" t="str">
            <v>m3</v>
          </cell>
          <cell r="F286">
            <v>370</v>
          </cell>
        </row>
        <row r="287">
          <cell r="A287" t="str">
            <v>B061002</v>
          </cell>
          <cell r="B287" t="str">
            <v>廃棄材運搬　Ⅰ類</v>
          </cell>
          <cell r="C287" t="str">
            <v>（10ｔ車，DID区間有り，ﾊﾞｯｸﾎｳ0.6m3） 0.5km以下</v>
          </cell>
          <cell r="E287" t="str">
            <v>m3</v>
          </cell>
          <cell r="F287">
            <v>420</v>
          </cell>
        </row>
        <row r="288">
          <cell r="A288" t="str">
            <v>B061003</v>
          </cell>
          <cell r="B288" t="str">
            <v>廃棄材運搬　Ⅰ類</v>
          </cell>
          <cell r="C288" t="str">
            <v>（10ｔ車，DID区間有り，ﾊﾞｯｸﾎｳ0.6m3） 1.0km以下</v>
          </cell>
          <cell r="E288" t="str">
            <v>m3</v>
          </cell>
          <cell r="F288">
            <v>480</v>
          </cell>
        </row>
        <row r="289">
          <cell r="A289" t="str">
            <v>B061004</v>
          </cell>
          <cell r="B289" t="str">
            <v>廃棄材運搬　Ⅰ類</v>
          </cell>
          <cell r="C289" t="str">
            <v>（10ｔ車，DID区間有り，ﾊﾞｯｸﾎｳ0.6m3） 1.5km以下</v>
          </cell>
          <cell r="E289" t="str">
            <v>m3</v>
          </cell>
          <cell r="F289">
            <v>550</v>
          </cell>
        </row>
        <row r="290">
          <cell r="A290" t="str">
            <v>B061005</v>
          </cell>
          <cell r="B290" t="str">
            <v>廃棄材運搬　Ⅰ類</v>
          </cell>
          <cell r="C290" t="str">
            <v>（10ｔ車，DID区間有り，ﾊﾞｯｸﾎｳ0.6m3） 2.0km以下</v>
          </cell>
          <cell r="E290" t="str">
            <v>m3</v>
          </cell>
          <cell r="F290">
            <v>600</v>
          </cell>
        </row>
        <row r="291">
          <cell r="A291" t="str">
            <v>B061006</v>
          </cell>
          <cell r="B291" t="str">
            <v>廃棄材運搬　Ⅰ類</v>
          </cell>
          <cell r="C291" t="str">
            <v>（10ｔ車，DID区間有り，ﾊﾞｯｸﾎｳ0.6m3） 3.0km以下</v>
          </cell>
          <cell r="E291" t="str">
            <v>m3</v>
          </cell>
          <cell r="F291">
            <v>720</v>
          </cell>
        </row>
        <row r="292">
          <cell r="A292" t="str">
            <v>B061007</v>
          </cell>
          <cell r="B292" t="str">
            <v>廃棄材運搬　Ⅰ類</v>
          </cell>
          <cell r="C292" t="str">
            <v>（10ｔ車，DID区間有り，ﾊﾞｯｸﾎｳ0.6m3） 3.5km以下</v>
          </cell>
          <cell r="E292" t="str">
            <v>m3</v>
          </cell>
          <cell r="F292">
            <v>850</v>
          </cell>
        </row>
        <row r="293">
          <cell r="A293" t="str">
            <v>B061008</v>
          </cell>
          <cell r="B293" t="str">
            <v>廃棄材運搬　Ⅰ類</v>
          </cell>
          <cell r="C293" t="str">
            <v>（10ｔ車，DID区間有り，ﾊﾞｯｸﾎｳ0.6m3） 5.0km以下</v>
          </cell>
          <cell r="E293" t="str">
            <v>m3</v>
          </cell>
          <cell r="F293">
            <v>1020</v>
          </cell>
        </row>
        <row r="294">
          <cell r="A294" t="str">
            <v>B061009</v>
          </cell>
          <cell r="B294" t="str">
            <v>廃棄材運搬　Ⅰ類</v>
          </cell>
          <cell r="C294" t="str">
            <v>（10ｔ車，DID区間有り，ﾊﾞｯｸﾎｳ0.6m3） 6.0km以下</v>
          </cell>
          <cell r="E294" t="str">
            <v>m3</v>
          </cell>
          <cell r="F294">
            <v>1200</v>
          </cell>
        </row>
        <row r="295">
          <cell r="A295" t="str">
            <v>B061010</v>
          </cell>
          <cell r="B295" t="str">
            <v>廃棄材運搬　Ⅰ類</v>
          </cell>
          <cell r="C295" t="str">
            <v>（10ｔ車，DID区間有り，ﾊﾞｯｸﾎｳ0.6m3） 7.0km以下</v>
          </cell>
          <cell r="E295" t="str">
            <v>m3</v>
          </cell>
          <cell r="F295">
            <v>1380</v>
          </cell>
        </row>
        <row r="296">
          <cell r="A296" t="str">
            <v>B061011</v>
          </cell>
          <cell r="B296" t="str">
            <v>廃棄材運搬　Ⅰ類</v>
          </cell>
          <cell r="C296" t="str">
            <v>（10ｔ車，DID区間有り，ﾊﾞｯｸﾎｳ0.6m3） 8.5km以下</v>
          </cell>
          <cell r="E296" t="str">
            <v>m3</v>
          </cell>
          <cell r="F296">
            <v>1570</v>
          </cell>
        </row>
        <row r="297">
          <cell r="A297" t="str">
            <v>B061012</v>
          </cell>
          <cell r="B297" t="str">
            <v>廃棄材運搬　Ⅰ類</v>
          </cell>
          <cell r="C297" t="str">
            <v>（10ｔ車，DID区間有り，ﾊﾞｯｸﾎｳ0.6m3）11.0km以下</v>
          </cell>
          <cell r="E297" t="str">
            <v>m3</v>
          </cell>
          <cell r="F297">
            <v>1800</v>
          </cell>
        </row>
        <row r="298">
          <cell r="A298" t="str">
            <v>B061013</v>
          </cell>
          <cell r="B298" t="str">
            <v>廃棄材運搬　Ⅰ類</v>
          </cell>
          <cell r="C298" t="str">
            <v>（10ｔ車，DID区間有り，ﾊﾞｯｸﾎｳ0.6m3）14.0km以下</v>
          </cell>
          <cell r="E298" t="str">
            <v>m3</v>
          </cell>
          <cell r="F298">
            <v>2170</v>
          </cell>
        </row>
        <row r="299">
          <cell r="A299" t="str">
            <v>B061014</v>
          </cell>
          <cell r="B299" t="str">
            <v>廃棄材運搬　Ⅰ類</v>
          </cell>
          <cell r="C299" t="str">
            <v>（10ｔ車，DID区間有り，ﾊﾞｯｸﾎｳ0.6m3）19.5km以下</v>
          </cell>
          <cell r="E299" t="str">
            <v>m3</v>
          </cell>
          <cell r="F299">
            <v>2720</v>
          </cell>
        </row>
        <row r="300">
          <cell r="A300" t="str">
            <v>B061015</v>
          </cell>
          <cell r="B300" t="str">
            <v>廃棄材運搬　Ⅰ類</v>
          </cell>
          <cell r="C300" t="str">
            <v>（10ｔ車，DID区間有り，ﾊﾞｯｸﾎｳ0.6m3）31.5km以下</v>
          </cell>
          <cell r="E300" t="str">
            <v>m3</v>
          </cell>
          <cell r="F300">
            <v>3670</v>
          </cell>
        </row>
        <row r="301">
          <cell r="A301" t="str">
            <v>B061016</v>
          </cell>
          <cell r="B301" t="str">
            <v>廃棄材運搬　Ⅰ類</v>
          </cell>
          <cell r="C301" t="str">
            <v>（10ｔ車，DID区間有り，ﾊﾞｯｸﾎｳ0.6m3）60.0km以下</v>
          </cell>
          <cell r="E301" t="str">
            <v>m3</v>
          </cell>
          <cell r="F301">
            <v>5480</v>
          </cell>
        </row>
        <row r="302">
          <cell r="A302" t="str">
            <v>B061021</v>
          </cell>
          <cell r="B302" t="str">
            <v>廃棄材運搬　Ⅰ類</v>
          </cell>
          <cell r="C302" t="str">
            <v>（10ｔ車，DID区間無し，ﾊﾞｯｸﾎｳ0.6m3） 0.3km以下</v>
          </cell>
          <cell r="E302" t="str">
            <v>m3</v>
          </cell>
          <cell r="F302">
            <v>370</v>
          </cell>
        </row>
        <row r="303">
          <cell r="A303" t="str">
            <v>B061022</v>
          </cell>
          <cell r="B303" t="str">
            <v>廃棄材運搬　Ⅰ類</v>
          </cell>
          <cell r="C303" t="str">
            <v>（10ｔ車，DID区間無し，ﾊﾞｯｸﾎｳ0.6m3） 0.5km以下</v>
          </cell>
          <cell r="E303" t="str">
            <v>m3</v>
          </cell>
          <cell r="F303">
            <v>420</v>
          </cell>
        </row>
        <row r="304">
          <cell r="A304" t="str">
            <v>B061023</v>
          </cell>
          <cell r="B304" t="str">
            <v>廃棄材運搬　Ⅰ類</v>
          </cell>
          <cell r="C304" t="str">
            <v>（10ｔ車，DID区間無し，ﾊﾞｯｸﾎｳ0.6m3） 1.0km以下</v>
          </cell>
          <cell r="E304" t="str">
            <v>m3</v>
          </cell>
          <cell r="F304">
            <v>480</v>
          </cell>
        </row>
        <row r="305">
          <cell r="A305" t="str">
            <v>B061024</v>
          </cell>
          <cell r="B305" t="str">
            <v>廃棄材運搬　Ⅰ類</v>
          </cell>
          <cell r="C305" t="str">
            <v>（10ｔ車，DID区間無し，ﾊﾞｯｸﾎｳ0.6m3） 1.5km以下</v>
          </cell>
          <cell r="E305" t="str">
            <v>m3</v>
          </cell>
          <cell r="F305">
            <v>550</v>
          </cell>
        </row>
        <row r="306">
          <cell r="A306" t="str">
            <v>B061025</v>
          </cell>
          <cell r="B306" t="str">
            <v>廃棄材運搬　Ⅰ類</v>
          </cell>
          <cell r="C306" t="str">
            <v>（10ｔ車，DID区間無し，ﾊﾞｯｸﾎｳ0.6m3） 2.0km以下</v>
          </cell>
          <cell r="E306" t="str">
            <v>m3</v>
          </cell>
          <cell r="F306">
            <v>600</v>
          </cell>
        </row>
        <row r="307">
          <cell r="A307" t="str">
            <v>B061026</v>
          </cell>
          <cell r="B307" t="str">
            <v>廃棄材運搬　Ⅰ類</v>
          </cell>
          <cell r="C307" t="str">
            <v>（10ｔ車，DID区間無し，ﾊﾞｯｸﾎｳ0.6m3） 3.0km以下</v>
          </cell>
          <cell r="E307" t="str">
            <v>m3</v>
          </cell>
          <cell r="F307">
            <v>720</v>
          </cell>
        </row>
        <row r="308">
          <cell r="A308" t="str">
            <v>B061027</v>
          </cell>
          <cell r="B308" t="str">
            <v>廃棄材運搬　Ⅰ類</v>
          </cell>
          <cell r="C308" t="str">
            <v>（10ｔ車，DID区間無し，ﾊﾞｯｸﾎｳ0.6m3） 4.0km以下</v>
          </cell>
          <cell r="E308" t="str">
            <v>m3</v>
          </cell>
          <cell r="F308">
            <v>850</v>
          </cell>
        </row>
        <row r="309">
          <cell r="A309" t="str">
            <v>B061028</v>
          </cell>
          <cell r="B309" t="str">
            <v>廃棄材運搬　Ⅰ類</v>
          </cell>
          <cell r="C309" t="str">
            <v>（10ｔ車，DID区間無し，ﾊﾞｯｸﾎｳ0.6m3） 5.5km以下</v>
          </cell>
          <cell r="E309" t="str">
            <v>m3</v>
          </cell>
          <cell r="F309">
            <v>1020</v>
          </cell>
        </row>
        <row r="310">
          <cell r="A310" t="str">
            <v>B061029</v>
          </cell>
          <cell r="B310" t="str">
            <v>廃棄材運搬　Ⅰ類</v>
          </cell>
          <cell r="C310" t="str">
            <v>（10ｔ車，DID区間無し，ﾊﾞｯｸﾎｳ0.6m3） 6.5km以下</v>
          </cell>
          <cell r="E310" t="str">
            <v>m3</v>
          </cell>
          <cell r="F310">
            <v>1200</v>
          </cell>
        </row>
        <row r="311">
          <cell r="A311" t="str">
            <v>B061030</v>
          </cell>
          <cell r="B311" t="str">
            <v>廃棄材運搬　Ⅰ類</v>
          </cell>
          <cell r="C311" t="str">
            <v>（10ｔ車，DID区間無し，ﾊﾞｯｸﾎｳ0.6m3） 7.5km以下</v>
          </cell>
          <cell r="E311" t="str">
            <v>m3</v>
          </cell>
          <cell r="F311">
            <v>1380</v>
          </cell>
        </row>
        <row r="312">
          <cell r="A312" t="str">
            <v>B061031</v>
          </cell>
          <cell r="B312" t="str">
            <v>廃棄材運搬　Ⅰ類</v>
          </cell>
          <cell r="C312" t="str">
            <v>（10ｔ車，DID区間無し，ﾊﾞｯｸﾎｳ0.6m3） 9.5km以下</v>
          </cell>
          <cell r="E312" t="str">
            <v>m3</v>
          </cell>
          <cell r="F312">
            <v>1570</v>
          </cell>
        </row>
        <row r="313">
          <cell r="A313" t="str">
            <v>B061032</v>
          </cell>
          <cell r="B313" t="str">
            <v>廃棄材運搬　Ⅰ類</v>
          </cell>
          <cell r="C313" t="str">
            <v>（10ｔ車，DID区間無し，ﾊﾞｯｸﾎｳ0.6m3）11.5km以下</v>
          </cell>
          <cell r="E313" t="str">
            <v>m3</v>
          </cell>
          <cell r="F313">
            <v>1800</v>
          </cell>
        </row>
        <row r="314">
          <cell r="A314" t="str">
            <v>B061033</v>
          </cell>
          <cell r="B314" t="str">
            <v>廃棄材運搬　Ⅰ類</v>
          </cell>
          <cell r="C314" t="str">
            <v>（10ｔ車，DID区間無し，ﾊﾞｯｸﾎｳ0.6m3）15.5km以下</v>
          </cell>
          <cell r="E314" t="str">
            <v>m3</v>
          </cell>
          <cell r="F314">
            <v>2170</v>
          </cell>
        </row>
        <row r="315">
          <cell r="A315" t="str">
            <v>B061034</v>
          </cell>
          <cell r="B315" t="str">
            <v>廃棄材運搬　Ⅰ類</v>
          </cell>
          <cell r="C315" t="str">
            <v>（10ｔ車，DID区間無し，ﾊﾞｯｸﾎｳ0.6m3）22.5km以下</v>
          </cell>
          <cell r="E315" t="str">
            <v>m3</v>
          </cell>
          <cell r="F315">
            <v>2720</v>
          </cell>
        </row>
        <row r="316">
          <cell r="A316" t="str">
            <v>B061035</v>
          </cell>
          <cell r="B316" t="str">
            <v>廃棄材運搬　Ⅰ類</v>
          </cell>
          <cell r="C316" t="str">
            <v>（10ｔ車，DID区間無し，ﾊﾞｯｸﾎｳ0.6m3）49.5km以下</v>
          </cell>
          <cell r="E316" t="str">
            <v>m3</v>
          </cell>
          <cell r="F316">
            <v>3670</v>
          </cell>
        </row>
        <row r="317">
          <cell r="A317" t="str">
            <v>B061036</v>
          </cell>
          <cell r="B317" t="str">
            <v>廃棄材運搬　Ⅰ類</v>
          </cell>
          <cell r="C317" t="str">
            <v>（10ｔ車，DID区間無し，ﾊﾞｯｸﾎｳ0.6m3）60.0km以下</v>
          </cell>
          <cell r="E317" t="str">
            <v>m3</v>
          </cell>
          <cell r="F317">
            <v>5480</v>
          </cell>
        </row>
        <row r="318">
          <cell r="A318" t="str">
            <v>B061041</v>
          </cell>
          <cell r="B318" t="str">
            <v>廃棄材運搬　Ⅱ類</v>
          </cell>
          <cell r="C318" t="str">
            <v>（10ｔ車，DID区間有り，ﾊﾞｯｸﾎｳ0.6m3） 0.3km以下</v>
          </cell>
          <cell r="E318" t="str">
            <v>m3</v>
          </cell>
          <cell r="F318">
            <v>160</v>
          </cell>
        </row>
        <row r="319">
          <cell r="A319" t="str">
            <v>B061042</v>
          </cell>
          <cell r="B319" t="str">
            <v>廃棄材運搬　Ⅱ類</v>
          </cell>
          <cell r="C319" t="str">
            <v>（10ｔ車，DID区間有り，ﾊﾞｯｸﾎｳ0.6m3） 0.5km以下</v>
          </cell>
          <cell r="E319" t="str">
            <v>m3</v>
          </cell>
          <cell r="F319">
            <v>190</v>
          </cell>
        </row>
        <row r="320">
          <cell r="A320" t="str">
            <v>B061043</v>
          </cell>
          <cell r="B320" t="str">
            <v>廃棄材運搬　Ⅱ類</v>
          </cell>
          <cell r="C320" t="str">
            <v>（10ｔ車，DID区間有り，ﾊﾞｯｸﾎｳ0.6m3） 1.0km以下</v>
          </cell>
          <cell r="E320" t="str">
            <v>m3</v>
          </cell>
          <cell r="F320">
            <v>220</v>
          </cell>
        </row>
        <row r="321">
          <cell r="A321" t="str">
            <v>B061044</v>
          </cell>
          <cell r="B321" t="str">
            <v>廃棄材運搬　Ⅱ類</v>
          </cell>
          <cell r="C321" t="str">
            <v>（10ｔ車，DID区間有り，ﾊﾞｯｸﾎｳ0.6m3） 1.5km以下</v>
          </cell>
          <cell r="E321" t="str">
            <v>m3</v>
          </cell>
          <cell r="F321">
            <v>260</v>
          </cell>
        </row>
        <row r="322">
          <cell r="A322" t="str">
            <v>B061045</v>
          </cell>
          <cell r="B322" t="str">
            <v>廃棄材運搬　Ⅱ類</v>
          </cell>
          <cell r="C322" t="str">
            <v>（10ｔ車，DID区間有り，ﾊﾞｯｸﾎｳ0.6m3） 2.0km以下</v>
          </cell>
          <cell r="E322" t="str">
            <v>m3</v>
          </cell>
          <cell r="F322">
            <v>270</v>
          </cell>
        </row>
        <row r="323">
          <cell r="A323" t="str">
            <v>B061046</v>
          </cell>
          <cell r="B323" t="str">
            <v>廃棄材運搬　Ⅱ類</v>
          </cell>
          <cell r="C323" t="str">
            <v>（10ｔ車，DID区間有り，ﾊﾞｯｸﾎｳ0.6m3） 3.0km以下</v>
          </cell>
          <cell r="E323" t="str">
            <v>m3</v>
          </cell>
          <cell r="F323">
            <v>340</v>
          </cell>
        </row>
        <row r="324">
          <cell r="A324" t="str">
            <v>B061047</v>
          </cell>
          <cell r="B324" t="str">
            <v>廃棄材運搬　Ⅱ類</v>
          </cell>
          <cell r="C324" t="str">
            <v>（10ｔ車，DID区間有り，ﾊﾞｯｸﾎｳ0.6m3） 3.5km以下</v>
          </cell>
          <cell r="E324" t="str">
            <v>m3</v>
          </cell>
          <cell r="F324">
            <v>380</v>
          </cell>
        </row>
        <row r="325">
          <cell r="A325" t="str">
            <v>B061048</v>
          </cell>
          <cell r="B325" t="str">
            <v>廃棄材運搬　Ⅱ類</v>
          </cell>
          <cell r="C325" t="str">
            <v>（10ｔ車，DID区間有り，ﾊﾞｯｸﾎｳ0.6m3） 5.0km以下</v>
          </cell>
          <cell r="E325" t="str">
            <v>m3</v>
          </cell>
          <cell r="F325">
            <v>480</v>
          </cell>
        </row>
        <row r="326">
          <cell r="A326" t="str">
            <v>B061049</v>
          </cell>
          <cell r="B326" t="str">
            <v>廃棄材運搬　Ⅱ類</v>
          </cell>
          <cell r="C326" t="str">
            <v>（10ｔ車，DID区間有り，ﾊﾞｯｸﾎｳ0.6m3） 6.0km以下</v>
          </cell>
          <cell r="E326" t="str">
            <v>m3</v>
          </cell>
          <cell r="F326">
            <v>560</v>
          </cell>
        </row>
        <row r="327">
          <cell r="A327" t="str">
            <v>B061050</v>
          </cell>
          <cell r="B327" t="str">
            <v>廃棄材運搬　Ⅱ類</v>
          </cell>
          <cell r="C327" t="str">
            <v>（10ｔ車，DID区間有り，ﾊﾞｯｸﾎｳ0.6m3） 7.0km以下</v>
          </cell>
          <cell r="E327" t="str">
            <v>m3</v>
          </cell>
          <cell r="F327">
            <v>640</v>
          </cell>
        </row>
        <row r="328">
          <cell r="A328" t="str">
            <v>B061051</v>
          </cell>
          <cell r="B328" t="str">
            <v>廃棄材運搬　Ⅱ類</v>
          </cell>
          <cell r="C328" t="str">
            <v>（10ｔ車，DID区間有り，ﾊﾞｯｸﾎｳ0.6m3） 8.5km以下</v>
          </cell>
          <cell r="E328" t="str">
            <v>m3</v>
          </cell>
          <cell r="F328">
            <v>720</v>
          </cell>
        </row>
        <row r="329">
          <cell r="A329" t="str">
            <v>B061052</v>
          </cell>
          <cell r="B329" t="str">
            <v>廃棄材運搬　Ⅱ類</v>
          </cell>
          <cell r="C329" t="str">
            <v>（10ｔ車，DID区間有り，ﾊﾞｯｸﾎｳ0.6m3）11.0km以下</v>
          </cell>
          <cell r="E329" t="str">
            <v>m3</v>
          </cell>
          <cell r="F329">
            <v>830</v>
          </cell>
        </row>
        <row r="330">
          <cell r="A330" t="str">
            <v>B061053</v>
          </cell>
          <cell r="B330" t="str">
            <v>廃棄材運搬　Ⅱ類</v>
          </cell>
          <cell r="C330" t="str">
            <v>（10ｔ車，DID区間有り，ﾊﾞｯｸﾎｳ0.6m3）14.0km以下</v>
          </cell>
          <cell r="E330" t="str">
            <v>m3</v>
          </cell>
          <cell r="F330">
            <v>1000</v>
          </cell>
        </row>
        <row r="331">
          <cell r="A331" t="str">
            <v>B061054</v>
          </cell>
          <cell r="B331" t="str">
            <v>廃棄材運搬　Ⅱ類</v>
          </cell>
          <cell r="C331" t="str">
            <v>（10ｔ車，DID区間有り，ﾊﾞｯｸﾎｳ0.6m3）19.5km以下</v>
          </cell>
          <cell r="E331" t="str">
            <v>m3</v>
          </cell>
          <cell r="F331">
            <v>1240</v>
          </cell>
        </row>
        <row r="332">
          <cell r="A332" t="str">
            <v>B061055</v>
          </cell>
          <cell r="B332" t="str">
            <v>廃棄材運搬　Ⅱ類</v>
          </cell>
          <cell r="C332" t="str">
            <v>（10ｔ車，DID区間有り，ﾊﾞｯｸﾎｳ0.6m3）31.5km以下</v>
          </cell>
          <cell r="E332" t="str">
            <v>m3</v>
          </cell>
          <cell r="F332">
            <v>1690</v>
          </cell>
        </row>
        <row r="333">
          <cell r="A333" t="str">
            <v>B061056</v>
          </cell>
          <cell r="B333" t="str">
            <v>廃棄材運搬　Ⅱ類</v>
          </cell>
          <cell r="C333" t="str">
            <v>（10ｔ車，DID区間有り，ﾊﾞｯｸﾎｳ0.6m3）60.0km以下</v>
          </cell>
          <cell r="E333" t="str">
            <v>m3</v>
          </cell>
          <cell r="F333">
            <v>2530</v>
          </cell>
        </row>
        <row r="334">
          <cell r="A334" t="str">
            <v>B061061</v>
          </cell>
          <cell r="B334" t="str">
            <v>廃棄材運搬　Ⅱ類</v>
          </cell>
          <cell r="C334" t="str">
            <v>（10ｔ車，DID区間無し，ﾊﾞｯｸﾎｳ0.6m3） 0.3km以下</v>
          </cell>
          <cell r="E334" t="str">
            <v>m3</v>
          </cell>
          <cell r="F334">
            <v>160</v>
          </cell>
        </row>
        <row r="335">
          <cell r="A335" t="str">
            <v>B061062</v>
          </cell>
          <cell r="B335" t="str">
            <v>廃棄材運搬　Ⅱ類</v>
          </cell>
          <cell r="C335" t="str">
            <v>（10ｔ車，DID区間無し，ﾊﾞｯｸﾎｳ0.6m3） 0.5km以下</v>
          </cell>
          <cell r="E335" t="str">
            <v>m3</v>
          </cell>
          <cell r="F335">
            <v>190</v>
          </cell>
        </row>
        <row r="336">
          <cell r="A336" t="str">
            <v>B061063</v>
          </cell>
          <cell r="B336" t="str">
            <v>廃棄材運搬　Ⅱ類</v>
          </cell>
          <cell r="C336" t="str">
            <v>（10ｔ車，DID区間無し，ﾊﾞｯｸﾎｳ0.6m3） 1.0km以下</v>
          </cell>
          <cell r="E336" t="str">
            <v>m3</v>
          </cell>
          <cell r="F336">
            <v>220</v>
          </cell>
        </row>
        <row r="337">
          <cell r="A337" t="str">
            <v>B061064</v>
          </cell>
          <cell r="B337" t="str">
            <v>廃棄材運搬　Ⅱ類</v>
          </cell>
          <cell r="C337" t="str">
            <v>（10ｔ車，DID区間無し，ﾊﾞｯｸﾎｳ0.6m3） 1.5km以下</v>
          </cell>
          <cell r="E337" t="str">
            <v>m3</v>
          </cell>
          <cell r="F337">
            <v>260</v>
          </cell>
        </row>
        <row r="338">
          <cell r="A338" t="str">
            <v>B061065</v>
          </cell>
          <cell r="B338" t="str">
            <v>廃棄材運搬　Ⅱ類</v>
          </cell>
          <cell r="C338" t="str">
            <v>（10ｔ車，DID区間無し，ﾊﾞｯｸﾎｳ0.6m3） 2.0km以下</v>
          </cell>
          <cell r="E338" t="str">
            <v>m3</v>
          </cell>
          <cell r="F338">
            <v>270</v>
          </cell>
        </row>
        <row r="339">
          <cell r="A339" t="str">
            <v>B061066</v>
          </cell>
          <cell r="B339" t="str">
            <v>廃棄材運搬　Ⅱ類</v>
          </cell>
          <cell r="C339" t="str">
            <v>（10ｔ車，DID区間無し，ﾊﾞｯｸﾎｳ0.6m3） 3.0km以下</v>
          </cell>
          <cell r="E339" t="str">
            <v>m3</v>
          </cell>
          <cell r="F339">
            <v>340</v>
          </cell>
        </row>
        <row r="340">
          <cell r="A340" t="str">
            <v>B061067</v>
          </cell>
          <cell r="B340" t="str">
            <v>廃棄材運搬　Ⅱ類</v>
          </cell>
          <cell r="C340" t="str">
            <v>（10ｔ車，DID区間無し，ﾊﾞｯｸﾎｳ0.6m3） 4.0km以下</v>
          </cell>
          <cell r="E340" t="str">
            <v>m3</v>
          </cell>
          <cell r="F340">
            <v>380</v>
          </cell>
        </row>
        <row r="341">
          <cell r="A341" t="str">
            <v>B061068</v>
          </cell>
          <cell r="B341" t="str">
            <v>廃棄材運搬　Ⅱ類</v>
          </cell>
          <cell r="C341" t="str">
            <v>（10ｔ車，DID区間無し，ﾊﾞｯｸﾎｳ0.6m3） 5.5km以下</v>
          </cell>
          <cell r="E341" t="str">
            <v>m3</v>
          </cell>
          <cell r="F341">
            <v>480</v>
          </cell>
        </row>
        <row r="342">
          <cell r="A342" t="str">
            <v>B061069</v>
          </cell>
          <cell r="B342" t="str">
            <v>廃棄材運搬　Ⅱ類</v>
          </cell>
          <cell r="C342" t="str">
            <v>（10ｔ車，DID区間無し，ﾊﾞｯｸﾎｳ0.6m3） 6.5km以下</v>
          </cell>
          <cell r="E342" t="str">
            <v>m3</v>
          </cell>
          <cell r="F342">
            <v>560</v>
          </cell>
        </row>
        <row r="343">
          <cell r="A343" t="str">
            <v>B061070</v>
          </cell>
          <cell r="B343" t="str">
            <v>廃棄材運搬　Ⅱ類</v>
          </cell>
          <cell r="C343" t="str">
            <v>（10ｔ車，DID区間無し，ﾊﾞｯｸﾎｳ0.6m3） 7.5km以下</v>
          </cell>
          <cell r="E343" t="str">
            <v>m3</v>
          </cell>
          <cell r="F343">
            <v>640</v>
          </cell>
        </row>
        <row r="344">
          <cell r="A344" t="str">
            <v>B061071</v>
          </cell>
          <cell r="B344" t="str">
            <v>廃棄材運搬　Ⅱ類</v>
          </cell>
          <cell r="C344" t="str">
            <v>（10ｔ車，DID区間無し，ﾊﾞｯｸﾎｳ0.6m3） 9.5km以下</v>
          </cell>
          <cell r="E344" t="str">
            <v>m3</v>
          </cell>
          <cell r="F344">
            <v>720</v>
          </cell>
        </row>
        <row r="345">
          <cell r="A345" t="str">
            <v>B061072</v>
          </cell>
          <cell r="B345" t="str">
            <v>廃棄材運搬　Ⅱ類</v>
          </cell>
          <cell r="C345" t="str">
            <v>（10ｔ車，DID区間無し，ﾊﾞｯｸﾎｳ0.6m3）11.5km以下</v>
          </cell>
          <cell r="E345" t="str">
            <v>m3</v>
          </cell>
          <cell r="F345">
            <v>830</v>
          </cell>
        </row>
        <row r="346">
          <cell r="A346" t="str">
            <v>B061073</v>
          </cell>
          <cell r="B346" t="str">
            <v>廃棄材運搬　Ⅱ類</v>
          </cell>
          <cell r="C346" t="str">
            <v>（10ｔ車，DID区間無し，ﾊﾞｯｸﾎｳ0.6m3）15.5km以下</v>
          </cell>
          <cell r="E346" t="str">
            <v>m3</v>
          </cell>
          <cell r="F346">
            <v>1000</v>
          </cell>
        </row>
        <row r="347">
          <cell r="A347" t="str">
            <v>B061074</v>
          </cell>
          <cell r="B347" t="str">
            <v>廃棄材運搬　Ⅱ類</v>
          </cell>
          <cell r="C347" t="str">
            <v>（10ｔ車，DID区間無し，ﾊﾞｯｸﾎｳ0.6m3）22.5km以下</v>
          </cell>
          <cell r="E347" t="str">
            <v>m3</v>
          </cell>
          <cell r="F347">
            <v>1240</v>
          </cell>
        </row>
        <row r="348">
          <cell r="A348" t="str">
            <v>B061075</v>
          </cell>
          <cell r="B348" t="str">
            <v>廃棄材運搬　Ⅱ類</v>
          </cell>
          <cell r="C348" t="str">
            <v>（10ｔ車，DID区間無し，ﾊﾞｯｸﾎｳ0.6m3）49.5km以下</v>
          </cell>
          <cell r="E348" t="str">
            <v>m3</v>
          </cell>
          <cell r="F348">
            <v>1690</v>
          </cell>
        </row>
        <row r="349">
          <cell r="A349" t="str">
            <v>B061076</v>
          </cell>
          <cell r="B349" t="str">
            <v>廃棄材運搬　Ⅱ類</v>
          </cell>
          <cell r="C349" t="str">
            <v>（10ｔ車，DID区間無し，ﾊﾞｯｸﾎｳ0.6m3）60.0km以下</v>
          </cell>
          <cell r="E349" t="str">
            <v>m3</v>
          </cell>
          <cell r="F349">
            <v>2530</v>
          </cell>
        </row>
      </sheetData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2"/>
      <sheetName val="工事概要"/>
      <sheetName val="設計書"/>
      <sheetName val="代価表"/>
      <sheetName val="複合単価 "/>
      <sheetName val="分電盤"/>
      <sheetName val="見積比較表"/>
      <sheetName val="市場単価"/>
      <sheetName val="共通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1">
          <cell r="A51" t="str">
            <v>電気設備工事共通費算出表</v>
          </cell>
          <cell r="B51" t="str">
            <v>工    事    名</v>
          </cell>
          <cell r="C51" t="str">
            <v>平成１５年度施行　竹田市立南部小学校増改築</v>
          </cell>
          <cell r="D51" t="str">
            <v>　　　電気設備工事</v>
          </cell>
          <cell r="E51" t="str">
            <v>工    事    名</v>
          </cell>
          <cell r="F51" t="str">
            <v>平成１５年度施行　竹田市立南部小学校増改築</v>
          </cell>
          <cell r="G51" t="str">
            <v>工    事    名</v>
          </cell>
          <cell r="I51" t="str">
            <v>平成１５年度施行　竹田市立南部小学校増改築</v>
          </cell>
          <cell r="L51" t="str">
            <v>　　　電気設備工事</v>
          </cell>
        </row>
        <row r="52">
          <cell r="K52" t="str">
            <v xml:space="preserve">        H.H</v>
          </cell>
          <cell r="L52">
            <v>38401</v>
          </cell>
        </row>
        <row r="53">
          <cell r="M53" t="str">
            <v xml:space="preserve"> ［注］</v>
          </cell>
        </row>
        <row r="54">
          <cell r="A54" t="str">
            <v>平成</v>
          </cell>
          <cell r="B54" t="str">
            <v>　　構  　成</v>
          </cell>
          <cell r="C54" t="str">
            <v xml:space="preserve"> 直接工事費</v>
          </cell>
          <cell r="D54" t="str">
            <v xml:space="preserve"> 直接工事費</v>
          </cell>
          <cell r="E54" t="str">
            <v>　  純工事費</v>
          </cell>
          <cell r="F54" t="str">
            <v>共通仮設費</v>
          </cell>
          <cell r="G54" t="str">
            <v>　  純工事費</v>
          </cell>
          <cell r="H54" t="str">
            <v xml:space="preserve"> 一般管理費</v>
          </cell>
          <cell r="I54" t="str">
            <v xml:space="preserve"> 現場管理費</v>
          </cell>
          <cell r="J54" t="str">
            <v>　  工事原価</v>
          </cell>
          <cell r="K54" t="str">
            <v xml:space="preserve"> 一般管理費</v>
          </cell>
          <cell r="L54" t="str">
            <v xml:space="preserve">    工 事 費</v>
          </cell>
          <cell r="M54" t="str">
            <v xml:space="preserve">   (1) d1,d2は積み上げ仮設費をA1,A2の比率で按分する</v>
          </cell>
        </row>
        <row r="55">
          <cell r="A55">
            <v>14</v>
          </cell>
          <cell r="B55" t="str">
            <v xml:space="preserve">   ：(c1+c2)より</v>
          </cell>
          <cell r="C55" t="str">
            <v xml:space="preserve">      ：Ｃより</v>
          </cell>
          <cell r="D55" t="str">
            <v xml:space="preserve">    :Ｅより</v>
          </cell>
          <cell r="E55" t="str">
            <v xml:space="preserve">   ：(c1+c2)より</v>
          </cell>
          <cell r="F55">
            <v>0</v>
          </cell>
          <cell r="G55">
            <v>0</v>
          </cell>
          <cell r="H55" t="str">
            <v xml:space="preserve">      ：Ｃより</v>
          </cell>
          <cell r="I55">
            <v>0</v>
          </cell>
          <cell r="J55">
            <v>0</v>
          </cell>
          <cell r="K55" t="str">
            <v xml:space="preserve">    :Ｅより</v>
          </cell>
          <cell r="L55" t="str">
            <v xml:space="preserve">   (2) その他は無償材料を使用する工事の場合で</v>
          </cell>
          <cell r="M55" t="str">
            <v xml:space="preserve">   (2) その他は無償材料を使用する工事の場合で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A56" t="str">
            <v>年度</v>
          </cell>
          <cell r="B56" t="str">
            <v xml:space="preserve">    工事区分</v>
          </cell>
          <cell r="C56" t="str">
            <v xml:space="preserve">   α＝　%    </v>
          </cell>
          <cell r="D56" t="str">
            <v xml:space="preserve">    β＝　%</v>
          </cell>
          <cell r="E56" t="str">
            <v xml:space="preserve">   γ=   %</v>
          </cell>
          <cell r="F56" t="str">
            <v xml:space="preserve">   α＝　%    </v>
          </cell>
          <cell r="G56">
            <v>3</v>
          </cell>
          <cell r="H56">
            <v>11600</v>
          </cell>
          <cell r="I56" t="str">
            <v xml:space="preserve">    β＝　%</v>
          </cell>
          <cell r="J56">
            <v>7250</v>
          </cell>
          <cell r="K56" t="str">
            <v xml:space="preserve">   γ=   %</v>
          </cell>
          <cell r="L56" t="str">
            <v>　        [新材と仮定した評価]とする</v>
          </cell>
          <cell r="M56" t="str">
            <v>　        [新材と仮定した評価]とする</v>
          </cell>
          <cell r="N56">
            <v>11600</v>
          </cell>
          <cell r="O56">
            <v>8650</v>
          </cell>
          <cell r="P56">
            <v>7250</v>
          </cell>
          <cell r="Q56">
            <v>3300</v>
          </cell>
          <cell r="Y56">
            <v>3</v>
          </cell>
          <cell r="Z56">
            <v>11600</v>
          </cell>
          <cell r="AA56">
            <v>8650</v>
          </cell>
          <cell r="AB56">
            <v>7250</v>
          </cell>
          <cell r="AC56">
            <v>3300</v>
          </cell>
        </row>
        <row r="57">
          <cell r="F57">
            <v>3.73</v>
          </cell>
          <cell r="G57">
            <v>13.98</v>
          </cell>
          <cell r="H57">
            <v>9.74</v>
          </cell>
          <cell r="I57">
            <v>13.98</v>
          </cell>
          <cell r="J57">
            <v>6</v>
          </cell>
          <cell r="K57">
            <v>9.74</v>
          </cell>
          <cell r="L57">
            <v>9850</v>
          </cell>
          <cell r="M57" t="str">
            <v xml:space="preserve">   (3) 直接工事費以降の金額の千円未満は切捨てとする</v>
          </cell>
          <cell r="N57">
            <v>4000</v>
          </cell>
          <cell r="O57">
            <v>6</v>
          </cell>
          <cell r="P57">
            <v>13200</v>
          </cell>
          <cell r="Q57">
            <v>9850</v>
          </cell>
          <cell r="R57">
            <v>8450</v>
          </cell>
          <cell r="S57">
            <v>4000</v>
          </cell>
          <cell r="Y57">
            <v>6</v>
          </cell>
          <cell r="Z57">
            <v>13200</v>
          </cell>
          <cell r="AA57">
            <v>9850</v>
          </cell>
          <cell r="AB57">
            <v>8450</v>
          </cell>
          <cell r="AC57">
            <v>4000</v>
          </cell>
        </row>
        <row r="58">
          <cell r="C58" t="str">
            <v xml:space="preserve"> a1</v>
          </cell>
          <cell r="D58" t="str">
            <v xml:space="preserve"> a1*0.01</v>
          </cell>
          <cell r="E58" t="str">
            <v xml:space="preserve"> a1*0.01</v>
          </cell>
          <cell r="F58" t="str">
            <v xml:space="preserve">   (4) 共通比率の有効数字は小数第２位までとする</v>
          </cell>
          <cell r="G58">
            <v>9</v>
          </cell>
          <cell r="H58" t="str">
            <v xml:space="preserve"> a1*0.15*β</v>
          </cell>
          <cell r="I58">
            <v>10800</v>
          </cell>
          <cell r="J58">
            <v>9400</v>
          </cell>
          <cell r="K58">
            <v>4450</v>
          </cell>
          <cell r="L58" t="str">
            <v xml:space="preserve">   (4) 共通比率の有効数字は小数第２位までとする</v>
          </cell>
          <cell r="M58" t="str">
            <v xml:space="preserve">   (4) 共通比率の有効数字は小数第２位までとする</v>
          </cell>
          <cell r="N58">
            <v>13650</v>
          </cell>
          <cell r="O58">
            <v>10800</v>
          </cell>
          <cell r="P58">
            <v>9400</v>
          </cell>
          <cell r="Q58">
            <v>4450</v>
          </cell>
          <cell r="Y58">
            <v>9</v>
          </cell>
          <cell r="Z58">
            <v>13650</v>
          </cell>
          <cell r="AA58">
            <v>10800</v>
          </cell>
          <cell r="AB58">
            <v>9400</v>
          </cell>
          <cell r="AC58">
            <v>4450</v>
          </cell>
        </row>
        <row r="59">
          <cell r="B59" t="str">
            <v xml:space="preserve"> 特別な専門工事</v>
          </cell>
          <cell r="C59" t="str">
            <v xml:space="preserve">    C1=A1+B1</v>
          </cell>
          <cell r="D59" t="str">
            <v xml:space="preserve">    E1=C1+D1</v>
          </cell>
          <cell r="E59" t="str">
            <v xml:space="preserve">     E1*γ</v>
          </cell>
          <cell r="F59" t="str">
            <v xml:space="preserve">    G1=E1+F1</v>
          </cell>
          <cell r="G59" t="str">
            <v xml:space="preserve">    C1=A1+B1</v>
          </cell>
          <cell r="H59">
            <v>12</v>
          </cell>
          <cell r="I59">
            <v>14900</v>
          </cell>
          <cell r="J59" t="str">
            <v xml:space="preserve">    E1=C1+D1</v>
          </cell>
          <cell r="K59" t="str">
            <v xml:space="preserve">     E1*γ</v>
          </cell>
          <cell r="L59" t="str">
            <v xml:space="preserve">    G1=E1+F1</v>
          </cell>
          <cell r="M59" t="str">
            <v>　          （３位以下切捨て）</v>
          </cell>
          <cell r="N59">
            <v>12</v>
          </cell>
          <cell r="O59">
            <v>14900</v>
          </cell>
          <cell r="P59">
            <v>11900</v>
          </cell>
          <cell r="Q59">
            <v>10500</v>
          </cell>
          <cell r="R59">
            <v>4800</v>
          </cell>
          <cell r="Y59">
            <v>12</v>
          </cell>
          <cell r="Z59">
            <v>14900</v>
          </cell>
          <cell r="AA59">
            <v>11900</v>
          </cell>
          <cell r="AB59">
            <v>10500</v>
          </cell>
          <cell r="AC59">
            <v>4800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C61" t="str">
            <v xml:space="preserve"> b1</v>
          </cell>
          <cell r="D61" t="str">
            <v xml:space="preserve"> b1*0.01</v>
          </cell>
          <cell r="E61" t="str">
            <v xml:space="preserve"> b1*0.01</v>
          </cell>
          <cell r="F61" t="str">
            <v xml:space="preserve">  積み上げ仮設費</v>
          </cell>
          <cell r="G61" t="str">
            <v xml:space="preserve"> b1*0.5*β</v>
          </cell>
          <cell r="H61" t="str">
            <v xml:space="preserve"> b1*0.5*β</v>
          </cell>
          <cell r="M61" t="str">
            <v xml:space="preserve">  積み上げ仮設費</v>
          </cell>
        </row>
        <row r="62">
          <cell r="A62" t="str">
            <v>対</v>
          </cell>
          <cell r="B62" t="str">
            <v xml:space="preserve"> 主要な機器</v>
          </cell>
          <cell r="C62" t="str">
            <v xml:space="preserve">   (1) 必要職員数（人）＝</v>
          </cell>
          <cell r="D62" t="str">
            <v xml:space="preserve">   (1) 必要職員数（人）＝</v>
          </cell>
          <cell r="M62" t="str">
            <v xml:space="preserve">   (1) 必要職員数（人）＝</v>
          </cell>
        </row>
        <row r="63">
          <cell r="D63">
            <v>10448283</v>
          </cell>
          <cell r="E63">
            <v>104482</v>
          </cell>
          <cell r="F63">
            <v>104482</v>
          </cell>
          <cell r="G63" t="str">
            <v xml:space="preserve">        ｛直接工事費／（工期月数＊8,000,000）｝＊1.5</v>
          </cell>
          <cell r="H63">
            <v>730334</v>
          </cell>
          <cell r="I63">
            <v>730334</v>
          </cell>
          <cell r="M63" t="str">
            <v xml:space="preserve">        ｛直接工事費／（工期月数＊8,000,000）｝＊1.5</v>
          </cell>
        </row>
        <row r="64">
          <cell r="A64" t="str">
            <v>象</v>
          </cell>
          <cell r="B64" t="str">
            <v xml:space="preserve"> c1</v>
          </cell>
          <cell r="C64" t="str">
            <v xml:space="preserve"> c1</v>
          </cell>
          <cell r="D64" t="str">
            <v xml:space="preserve"> (c1+B1)*β</v>
          </cell>
          <cell r="E64" t="str">
            <v xml:space="preserve"> c1*α</v>
          </cell>
          <cell r="F64">
            <v>50904000</v>
          </cell>
          <cell r="G64" t="str">
            <v xml:space="preserve"> (c1+B1)*β</v>
          </cell>
          <cell r="H64" t="str">
            <v xml:space="preserve"> (c1+B1)*β</v>
          </cell>
          <cell r="I64">
            <v>50904000</v>
          </cell>
          <cell r="N64" t="str">
            <v xml:space="preserve"> 直接工事費</v>
          </cell>
          <cell r="Q64">
            <v>50904000</v>
          </cell>
        </row>
        <row r="65">
          <cell r="B65" t="str">
            <v xml:space="preserve"> 電気一般工事</v>
          </cell>
          <cell r="C65" t="str">
            <v xml:space="preserve"> 工期月数</v>
          </cell>
          <cell r="D65">
            <v>0</v>
          </cell>
          <cell r="E65" t="str">
            <v xml:space="preserve"> 工期月数</v>
          </cell>
          <cell r="F65">
            <v>0</v>
          </cell>
          <cell r="N65" t="str">
            <v xml:space="preserve"> 工期月数</v>
          </cell>
          <cell r="Q65">
            <v>0</v>
          </cell>
        </row>
        <row r="66">
          <cell r="A66" t="str">
            <v>内</v>
          </cell>
          <cell r="B66">
            <v>38311717</v>
          </cell>
          <cell r="C66">
            <v>1429027</v>
          </cell>
          <cell r="D66">
            <v>38311717</v>
          </cell>
          <cell r="E66" t="str">
            <v xml:space="preserve"> 必要職員数（人）</v>
          </cell>
          <cell r="F66">
            <v>1429027</v>
          </cell>
          <cell r="G66">
            <v>5570291</v>
          </cell>
          <cell r="H66" t="str">
            <v xml:space="preserve"> 必要職員数（人）</v>
          </cell>
          <cell r="I66">
            <v>5570291</v>
          </cell>
          <cell r="N66" t="str">
            <v xml:space="preserve"> 必要職員数（人）</v>
          </cell>
          <cell r="Q66">
            <v>0</v>
          </cell>
        </row>
        <row r="67">
          <cell r="E67" t="str">
            <v xml:space="preserve"> d1</v>
          </cell>
        </row>
        <row r="68">
          <cell r="A68" t="str">
            <v>工</v>
          </cell>
          <cell r="B68" t="str">
            <v xml:space="preserve"> 積み上げ仮設費</v>
          </cell>
          <cell r="C68" t="str">
            <v xml:space="preserve">   (2) 必要面積（MM）　＝必要職員数＊6</v>
          </cell>
          <cell r="D68" t="str">
            <v xml:space="preserve">   (2) 必要面積（MM）　＝必要職員数＊6</v>
          </cell>
          <cell r="M68" t="str">
            <v xml:space="preserve">   (2) 必要面積（MM）　＝必要職員数＊6</v>
          </cell>
        </row>
        <row r="69">
          <cell r="F69">
            <v>0</v>
          </cell>
        </row>
        <row r="70">
          <cell r="A70" t="str">
            <v>事</v>
          </cell>
          <cell r="B70" t="str">
            <v xml:space="preserve"> e1</v>
          </cell>
          <cell r="C70" t="str">
            <v xml:space="preserve"> 必要面積（MM）</v>
          </cell>
          <cell r="D70">
            <v>0</v>
          </cell>
          <cell r="E70" t="str">
            <v xml:space="preserve"> e1</v>
          </cell>
          <cell r="F70" t="str">
            <v xml:space="preserve"> 必要面積（MM）</v>
          </cell>
          <cell r="G70">
            <v>0</v>
          </cell>
          <cell r="H70" t="str">
            <v xml:space="preserve"> e1</v>
          </cell>
          <cell r="N70" t="str">
            <v xml:space="preserve"> 必要面積（MM）</v>
          </cell>
          <cell r="Q70">
            <v>0</v>
          </cell>
        </row>
        <row r="71">
          <cell r="B71" t="str">
            <v xml:space="preserve"> その他</v>
          </cell>
        </row>
        <row r="72">
          <cell r="I72">
            <v>0</v>
          </cell>
          <cell r="J72" t="str">
            <v xml:space="preserve"> 現場事務所単価</v>
          </cell>
          <cell r="K72">
            <v>0</v>
          </cell>
          <cell r="L72" t="str">
            <v xml:space="preserve"> 現場事務所単価</v>
          </cell>
          <cell r="M72">
            <v>0</v>
          </cell>
          <cell r="N72" t="str">
            <v xml:space="preserve"> 現場事務所単価</v>
          </cell>
          <cell r="Q72">
            <v>0</v>
          </cell>
        </row>
        <row r="73">
          <cell r="F73">
            <v>1533509</v>
          </cell>
          <cell r="G73">
            <v>6300625</v>
          </cell>
          <cell r="H73">
            <v>5512158</v>
          </cell>
          <cell r="I73">
            <v>6300625</v>
          </cell>
          <cell r="J73">
            <v>5512158</v>
          </cell>
          <cell r="K73">
            <v>5512158</v>
          </cell>
        </row>
        <row r="74">
          <cell r="B74" t="str">
            <v>　  小　　計</v>
          </cell>
          <cell r="C74" t="str">
            <v xml:space="preserve"> A1</v>
          </cell>
          <cell r="D74" t="str">
            <v xml:space="preserve"> B1</v>
          </cell>
          <cell r="E74" t="str">
            <v xml:space="preserve"> B1</v>
          </cell>
          <cell r="F74" t="str">
            <v xml:space="preserve"> D1</v>
          </cell>
          <cell r="G74" t="str">
            <v xml:space="preserve"> C1</v>
          </cell>
          <cell r="H74" t="str">
            <v xml:space="preserve"> D1</v>
          </cell>
          <cell r="I74" t="str">
            <v xml:space="preserve"> G1</v>
          </cell>
          <cell r="J74" t="str">
            <v xml:space="preserve"> E1</v>
          </cell>
          <cell r="K74" t="str">
            <v xml:space="preserve"> F1</v>
          </cell>
          <cell r="L74" t="str">
            <v xml:space="preserve"> G1</v>
          </cell>
          <cell r="M74" t="str">
            <v xml:space="preserve"> 作業員休憩室単価</v>
          </cell>
          <cell r="N74" t="str">
            <v xml:space="preserve"> 作業員休憩室単価</v>
          </cell>
          <cell r="Q74">
            <v>0</v>
          </cell>
        </row>
        <row r="75">
          <cell r="D75">
            <v>48760000</v>
          </cell>
          <cell r="E75">
            <v>1533000</v>
          </cell>
          <cell r="F75">
            <v>1533000</v>
          </cell>
          <cell r="G75">
            <v>50293000</v>
          </cell>
          <cell r="H75">
            <v>56593000</v>
          </cell>
          <cell r="I75">
            <v>6300000</v>
          </cell>
          <cell r="J75">
            <v>56593000</v>
          </cell>
          <cell r="K75">
            <v>5512000</v>
          </cell>
          <cell r="L75">
            <v>62105000</v>
          </cell>
        </row>
        <row r="76">
          <cell r="C76" t="str">
            <v xml:space="preserve"> a2</v>
          </cell>
          <cell r="D76" t="str">
            <v xml:space="preserve"> a2*0.01</v>
          </cell>
          <cell r="E76" t="str">
            <v xml:space="preserve"> a2*0.01</v>
          </cell>
          <cell r="F76" t="str">
            <v xml:space="preserve"> 作業所単価</v>
          </cell>
          <cell r="G76">
            <v>0</v>
          </cell>
          <cell r="H76" t="str">
            <v xml:space="preserve"> a2*0.15*β</v>
          </cell>
          <cell r="I76" t="str">
            <v xml:space="preserve"> 作業所単価</v>
          </cell>
          <cell r="J76">
            <v>0</v>
          </cell>
          <cell r="N76" t="str">
            <v xml:space="preserve"> 作業所単価</v>
          </cell>
          <cell r="Q76">
            <v>0</v>
          </cell>
        </row>
        <row r="77">
          <cell r="B77" t="str">
            <v xml:space="preserve"> 特別な専門工事</v>
          </cell>
          <cell r="C77" t="str">
            <v xml:space="preserve">   C2=A2+B2</v>
          </cell>
          <cell r="D77" t="str">
            <v xml:space="preserve">    E2=C2+D2</v>
          </cell>
          <cell r="E77" t="str">
            <v xml:space="preserve">     E2*γ</v>
          </cell>
          <cell r="F77" t="str">
            <v xml:space="preserve">   G2=E2+F2</v>
          </cell>
          <cell r="G77" t="str">
            <v xml:space="preserve">   C2=A2+B2</v>
          </cell>
          <cell r="H77" t="str">
            <v xml:space="preserve">    E2=C2+D2</v>
          </cell>
          <cell r="I77" t="str">
            <v xml:space="preserve">     E2*γ</v>
          </cell>
          <cell r="J77" t="str">
            <v xml:space="preserve">    E2=C2+D2</v>
          </cell>
          <cell r="K77" t="str">
            <v xml:space="preserve">     E2*γ</v>
          </cell>
          <cell r="L77" t="str">
            <v xml:space="preserve">   G2=E2+F2</v>
          </cell>
        </row>
        <row r="78">
          <cell r="D78">
            <v>0</v>
          </cell>
          <cell r="E78">
            <v>0</v>
          </cell>
          <cell r="F78">
            <v>0</v>
          </cell>
          <cell r="G78" t="str">
            <v xml:space="preserve">  積み上げ仮設費</v>
          </cell>
          <cell r="H78">
            <v>0</v>
          </cell>
          <cell r="I78">
            <v>0</v>
          </cell>
          <cell r="M78" t="str">
            <v xml:space="preserve">  積み上げ仮設費</v>
          </cell>
        </row>
        <row r="79">
          <cell r="C79" t="str">
            <v xml:space="preserve"> b2</v>
          </cell>
          <cell r="D79" t="str">
            <v xml:space="preserve"> b2*0.01</v>
          </cell>
          <cell r="E79" t="str">
            <v xml:space="preserve"> b2*0.01</v>
          </cell>
          <cell r="F79" t="str">
            <v xml:space="preserve"> (現場事務所＋作業員休憩室＋作業所)</v>
          </cell>
          <cell r="G79" t="str">
            <v xml:space="preserve"> b2*0.5*β</v>
          </cell>
          <cell r="H79" t="str">
            <v xml:space="preserve"> b2*0.5*β</v>
          </cell>
          <cell r="N79" t="str">
            <v xml:space="preserve"> (現場事務所＋作業員休憩室＋作業所)</v>
          </cell>
        </row>
        <row r="80">
          <cell r="A80" t="str">
            <v>対</v>
          </cell>
          <cell r="B80" t="str">
            <v xml:space="preserve"> 主要な機器</v>
          </cell>
          <cell r="C80" t="str">
            <v xml:space="preserve">           d =</v>
          </cell>
          <cell r="D80">
            <v>0</v>
          </cell>
          <cell r="E80" t="str">
            <v xml:space="preserve">           d =</v>
          </cell>
          <cell r="F80">
            <v>0</v>
          </cell>
          <cell r="N80" t="str">
            <v xml:space="preserve">           d =</v>
          </cell>
          <cell r="Q80">
            <v>0</v>
          </cell>
        </row>
        <row r="81">
          <cell r="D81">
            <v>1073100</v>
          </cell>
          <cell r="E81">
            <v>10731</v>
          </cell>
          <cell r="F81">
            <v>10731</v>
          </cell>
          <cell r="G81" t="str">
            <v xml:space="preserve">           d1=</v>
          </cell>
          <cell r="H81">
            <v>0</v>
          </cell>
          <cell r="I81">
            <v>75009</v>
          </cell>
          <cell r="J81" t="str">
            <v xml:space="preserve">           d1=</v>
          </cell>
          <cell r="K81">
            <v>0</v>
          </cell>
          <cell r="N81" t="str">
            <v xml:space="preserve">           d1=</v>
          </cell>
          <cell r="Q81">
            <v>0</v>
          </cell>
        </row>
        <row r="82">
          <cell r="A82" t="str">
            <v>象</v>
          </cell>
          <cell r="B82" t="str">
            <v xml:space="preserve"> c2</v>
          </cell>
          <cell r="C82" t="str">
            <v xml:space="preserve"> c2</v>
          </cell>
          <cell r="D82" t="str">
            <v xml:space="preserve"> (c2+B2)*β</v>
          </cell>
          <cell r="E82" t="str">
            <v xml:space="preserve"> c2*α</v>
          </cell>
          <cell r="F82">
            <v>0</v>
          </cell>
          <cell r="G82" t="str">
            <v xml:space="preserve"> (c2+B2)*β</v>
          </cell>
          <cell r="H82" t="str">
            <v xml:space="preserve"> (c2+B2)*β</v>
          </cell>
          <cell r="I82">
            <v>0</v>
          </cell>
          <cell r="N82" t="str">
            <v xml:space="preserve">           d2=</v>
          </cell>
          <cell r="Q82">
            <v>0</v>
          </cell>
        </row>
        <row r="83">
          <cell r="B83" t="str">
            <v xml:space="preserve"> 電気一般工事</v>
          </cell>
        </row>
        <row r="84">
          <cell r="A84" t="str">
            <v>外</v>
          </cell>
          <cell r="B84">
            <v>1070900</v>
          </cell>
          <cell r="C84">
            <v>39944</v>
          </cell>
          <cell r="D84">
            <v>1070900</v>
          </cell>
          <cell r="E84">
            <v>39944</v>
          </cell>
          <cell r="F84">
            <v>39944</v>
          </cell>
          <cell r="I84">
            <v>156701</v>
          </cell>
        </row>
        <row r="85">
          <cell r="E85" t="str">
            <v xml:space="preserve"> d2</v>
          </cell>
          <cell r="F85" t="str">
            <v>共通仮設費率</v>
          </cell>
          <cell r="G85" t="str">
            <v xml:space="preserve">      α＝</v>
          </cell>
          <cell r="H85">
            <v>3.73</v>
          </cell>
          <cell r="I85" t="str">
            <v>共通仮設費率</v>
          </cell>
          <cell r="J85" t="str">
            <v xml:space="preserve">      α＝</v>
          </cell>
          <cell r="K85">
            <v>3.73</v>
          </cell>
          <cell r="N85" t="str">
            <v>共通仮設費率</v>
          </cell>
          <cell r="Q85" t="str">
            <v xml:space="preserve">      α＝</v>
          </cell>
          <cell r="R85">
            <v>3.73</v>
          </cell>
        </row>
        <row r="86">
          <cell r="A86" t="str">
            <v>工</v>
          </cell>
          <cell r="B86" t="str">
            <v xml:space="preserve"> 積み上げ仮設費</v>
          </cell>
          <cell r="C86">
            <v>3.73</v>
          </cell>
          <cell r="D86" t="str">
            <v>（Ｍ）</v>
          </cell>
          <cell r="E86">
            <v>3.73</v>
          </cell>
          <cell r="F86" t="str">
            <v>（Ｍ）</v>
          </cell>
          <cell r="R86">
            <v>3.73</v>
          </cell>
          <cell r="S86" t="str">
            <v>（Ｍ）</v>
          </cell>
        </row>
        <row r="87">
          <cell r="F87">
            <v>0</v>
          </cell>
          <cell r="G87" t="str">
            <v>機械一般工事</v>
          </cell>
          <cell r="H87">
            <v>39382617</v>
          </cell>
          <cell r="I87" t="str">
            <v>機械一般工事</v>
          </cell>
          <cell r="J87">
            <v>39382617</v>
          </cell>
          <cell r="O87" t="str">
            <v>機械一般工事</v>
          </cell>
          <cell r="Q87">
            <v>39382617</v>
          </cell>
        </row>
        <row r="88">
          <cell r="A88" t="str">
            <v>事</v>
          </cell>
          <cell r="B88" t="str">
            <v xml:space="preserve"> e2</v>
          </cell>
          <cell r="C88">
            <v>39</v>
          </cell>
          <cell r="D88" t="str">
            <v xml:space="preserve"> e2</v>
          </cell>
          <cell r="E88">
            <v>39</v>
          </cell>
          <cell r="H88" t="str">
            <v xml:space="preserve"> e2</v>
          </cell>
          <cell r="Q88">
            <v>39</v>
          </cell>
        </row>
        <row r="89">
          <cell r="B89" t="str">
            <v xml:space="preserve"> その他</v>
          </cell>
        </row>
        <row r="90">
          <cell r="I90">
            <v>0</v>
          </cell>
          <cell r="J90" t="str">
            <v>現場管理費率</v>
          </cell>
          <cell r="K90" t="str">
            <v xml:space="preserve">      β＝</v>
          </cell>
          <cell r="L90">
            <v>13.98</v>
          </cell>
          <cell r="M90" t="str">
            <v>現場管理費率</v>
          </cell>
          <cell r="N90" t="str">
            <v>現場管理費率</v>
          </cell>
          <cell r="O90">
            <v>13.98</v>
          </cell>
          <cell r="Q90" t="str">
            <v xml:space="preserve">      β＝</v>
          </cell>
          <cell r="R90">
            <v>13.98</v>
          </cell>
        </row>
        <row r="91">
          <cell r="F91">
            <v>50675</v>
          </cell>
          <cell r="G91">
            <v>231710</v>
          </cell>
          <cell r="H91">
            <v>236195</v>
          </cell>
          <cell r="I91">
            <v>231710</v>
          </cell>
          <cell r="J91" t="str">
            <v>（Ｍ）</v>
          </cell>
          <cell r="K91">
            <v>236195</v>
          </cell>
          <cell r="L91">
            <v>13.98</v>
          </cell>
          <cell r="M91" t="str">
            <v>（Ｍ）</v>
          </cell>
          <cell r="R91">
            <v>13.98</v>
          </cell>
          <cell r="S91" t="str">
            <v>（Ｍ）</v>
          </cell>
        </row>
        <row r="92">
          <cell r="B92" t="str">
            <v>　  小　　計</v>
          </cell>
          <cell r="C92" t="str">
            <v xml:space="preserve"> A2</v>
          </cell>
          <cell r="D92" t="str">
            <v xml:space="preserve"> B2</v>
          </cell>
          <cell r="E92" t="str">
            <v xml:space="preserve"> B2</v>
          </cell>
          <cell r="F92" t="str">
            <v xml:space="preserve"> D2</v>
          </cell>
          <cell r="G92" t="str">
            <v xml:space="preserve"> C2</v>
          </cell>
          <cell r="H92" t="str">
            <v xml:space="preserve"> D2</v>
          </cell>
          <cell r="I92" t="str">
            <v xml:space="preserve"> G2</v>
          </cell>
          <cell r="J92" t="str">
            <v xml:space="preserve"> E2</v>
          </cell>
          <cell r="K92" t="str">
            <v xml:space="preserve"> F2</v>
          </cell>
          <cell r="L92" t="str">
            <v xml:space="preserve"> G2</v>
          </cell>
          <cell r="M92" t="str">
            <v>純工事費</v>
          </cell>
          <cell r="N92">
            <v>52487000</v>
          </cell>
          <cell r="O92" t="str">
            <v>純工事費</v>
          </cell>
          <cell r="Q92">
            <v>52487000</v>
          </cell>
        </row>
        <row r="93">
          <cell r="D93">
            <v>2144000</v>
          </cell>
          <cell r="E93">
            <v>50000</v>
          </cell>
          <cell r="F93">
            <v>50000</v>
          </cell>
          <cell r="G93">
            <v>2194000</v>
          </cell>
          <cell r="H93">
            <v>2425000</v>
          </cell>
          <cell r="I93">
            <v>231000</v>
          </cell>
          <cell r="J93">
            <v>2425000</v>
          </cell>
          <cell r="K93">
            <v>236000</v>
          </cell>
          <cell r="L93">
            <v>2661000</v>
          </cell>
          <cell r="M93">
            <v>52</v>
          </cell>
          <cell r="Q93">
            <v>52</v>
          </cell>
        </row>
        <row r="94">
          <cell r="L94" t="str">
            <v>　  総工事費</v>
          </cell>
        </row>
        <row r="95">
          <cell r="C95" t="str">
            <v xml:space="preserve"> Ａ</v>
          </cell>
          <cell r="D95" t="str">
            <v xml:space="preserve"> Ｂ</v>
          </cell>
          <cell r="E95" t="str">
            <v xml:space="preserve"> Ｂ</v>
          </cell>
          <cell r="F95" t="str">
            <v xml:space="preserve"> Ｄ</v>
          </cell>
          <cell r="G95" t="str">
            <v xml:space="preserve"> Ｃ</v>
          </cell>
          <cell r="H95" t="str">
            <v xml:space="preserve"> Ｄ</v>
          </cell>
          <cell r="I95" t="str">
            <v xml:space="preserve"> Ｇ</v>
          </cell>
          <cell r="J95" t="str">
            <v xml:space="preserve"> Ｅ</v>
          </cell>
          <cell r="K95" t="str">
            <v xml:space="preserve"> Ｆ</v>
          </cell>
          <cell r="L95" t="str">
            <v xml:space="preserve"> Ｇ</v>
          </cell>
          <cell r="M95" t="str">
            <v>一般管理費率</v>
          </cell>
          <cell r="N95" t="str">
            <v>一般管理費率</v>
          </cell>
          <cell r="O95">
            <v>9.74</v>
          </cell>
          <cell r="Q95" t="str">
            <v xml:space="preserve">      γ＝</v>
          </cell>
          <cell r="R95">
            <v>9.74</v>
          </cell>
        </row>
        <row r="96">
          <cell r="B96" t="str">
            <v>　  合　　計</v>
          </cell>
          <cell r="C96">
            <v>50904000</v>
          </cell>
          <cell r="D96">
            <v>50904000</v>
          </cell>
          <cell r="E96">
            <v>52487000</v>
          </cell>
          <cell r="F96">
            <v>1583000</v>
          </cell>
          <cell r="G96">
            <v>52487000</v>
          </cell>
          <cell r="H96">
            <v>5748000</v>
          </cell>
          <cell r="I96">
            <v>6531000</v>
          </cell>
          <cell r="J96">
            <v>59018000</v>
          </cell>
          <cell r="K96">
            <v>5748000</v>
          </cell>
          <cell r="L96">
            <v>64766000</v>
          </cell>
          <cell r="M96">
            <v>9.74</v>
          </cell>
          <cell r="N96" t="str">
            <v>（Ｍ）</v>
          </cell>
          <cell r="R96">
            <v>9.74</v>
          </cell>
          <cell r="S96" t="str">
            <v>（Ｍ）</v>
          </cell>
        </row>
        <row r="97">
          <cell r="O97" t="str">
            <v>工事原価　</v>
          </cell>
          <cell r="P97">
            <v>59018000</v>
          </cell>
          <cell r="Q97">
            <v>59018000</v>
          </cell>
        </row>
        <row r="98">
          <cell r="D98" t="str">
            <v xml:space="preserve">  工事原価</v>
          </cell>
          <cell r="E98" t="str">
            <v xml:space="preserve">  一般管理費等率</v>
          </cell>
          <cell r="F98" t="str">
            <v xml:space="preserve">  一般管理費等</v>
          </cell>
          <cell r="G98" t="str">
            <v xml:space="preserve">  一般管理費等</v>
          </cell>
          <cell r="H98" t="str">
            <v>　  消費税率</v>
          </cell>
          <cell r="I98" t="str">
            <v xml:space="preserve"> 総工事費</v>
          </cell>
          <cell r="J98" t="str">
            <v>　  消費税率</v>
          </cell>
          <cell r="K98" t="str">
            <v xml:space="preserve">   消費税額</v>
          </cell>
          <cell r="L98" t="str">
            <v xml:space="preserve">  消費税込み額</v>
          </cell>
          <cell r="M98">
            <v>59</v>
          </cell>
          <cell r="Q98">
            <v>59</v>
          </cell>
        </row>
        <row r="99">
          <cell r="D99">
            <v>59018000</v>
          </cell>
          <cell r="E99">
            <v>9.74</v>
          </cell>
          <cell r="F99">
            <v>9.74</v>
          </cell>
          <cell r="G99">
            <v>5748000</v>
          </cell>
          <cell r="H99">
            <v>5</v>
          </cell>
          <cell r="I99">
            <v>64766000</v>
          </cell>
          <cell r="J99">
            <v>5</v>
          </cell>
          <cell r="K99">
            <v>3238300</v>
          </cell>
          <cell r="L99">
            <v>68004300</v>
          </cell>
        </row>
        <row r="100">
          <cell r="B100" t="str">
            <v xml:space="preserve"> </v>
          </cell>
          <cell r="C100">
            <v>59018000</v>
          </cell>
          <cell r="D100">
            <v>59018000</v>
          </cell>
          <cell r="E100">
            <v>5682000</v>
          </cell>
          <cell r="F100">
            <v>9.6199999999999992</v>
          </cell>
          <cell r="G100">
            <v>5682000</v>
          </cell>
          <cell r="H100">
            <v>3235000</v>
          </cell>
          <cell r="I100">
            <v>64700000</v>
          </cell>
          <cell r="J100">
            <v>5</v>
          </cell>
          <cell r="K100">
            <v>3235000</v>
          </cell>
          <cell r="L100">
            <v>67935000</v>
          </cell>
        </row>
        <row r="101">
          <cell r="D101">
            <v>59018000</v>
          </cell>
          <cell r="E101">
            <v>8.44</v>
          </cell>
          <cell r="F101">
            <v>8.44</v>
          </cell>
          <cell r="G101">
            <v>4982000</v>
          </cell>
          <cell r="H101">
            <v>5</v>
          </cell>
          <cell r="I101">
            <v>64000000</v>
          </cell>
          <cell r="J101">
            <v>5</v>
          </cell>
          <cell r="K101">
            <v>3200000</v>
          </cell>
          <cell r="L101">
            <v>67200000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材単価"/>
      <sheetName val="一覧直仮・防水"/>
      <sheetName val="一覧塗装"/>
      <sheetName val="一覧撤去"/>
      <sheetName val="廃棄材運搬"/>
      <sheetName val="直接仮設"/>
      <sheetName val="ｱｽﾌｧﾙﾄ防水"/>
      <sheetName val="塗装"/>
      <sheetName val="SOP"/>
      <sheetName val="EP"/>
      <sheetName val="GEP"/>
      <sheetName val="VE,CL"/>
      <sheetName val="FE,OS"/>
      <sheetName val="撤去"/>
      <sheetName val="発生材処理"/>
      <sheetName val="表紙"/>
      <sheetName val="見積仕様"/>
    </sheetNames>
    <sheetDataSet>
      <sheetData sheetId="0" refreshError="1">
        <row r="10">
          <cell r="I10">
            <v>17100</v>
          </cell>
        </row>
        <row r="48">
          <cell r="I48">
            <v>45</v>
          </cell>
        </row>
        <row r="49">
          <cell r="I49">
            <v>185</v>
          </cell>
        </row>
        <row r="52">
          <cell r="I52">
            <v>266</v>
          </cell>
        </row>
        <row r="53">
          <cell r="I53">
            <v>1500</v>
          </cell>
        </row>
        <row r="54">
          <cell r="I54">
            <v>1880</v>
          </cell>
        </row>
        <row r="55">
          <cell r="I55">
            <v>1500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山村"/>
      <sheetName val="試作集"/>
      <sheetName val="Sheet2"/>
    </sheetNames>
    <definedNames>
      <definedName name="マクロ終了"/>
    </definedNames>
    <sheetDataSet>
      <sheetData sheetId="0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>
        <row r="1">
          <cell r="N1" t="str">
            <v>m</v>
          </cell>
          <cell r="O1" t="str">
            <v>m2</v>
          </cell>
          <cell r="P1" t="str">
            <v>m3</v>
          </cell>
          <cell r="Q1" t="str">
            <v>箇所</v>
          </cell>
          <cell r="R1" t="str">
            <v>t</v>
          </cell>
          <cell r="S1" t="str">
            <v>本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山村"/>
      <sheetName val="試作集"/>
      <sheetName val="小項目"/>
    </sheetNames>
    <definedNames>
      <definedName name="マクロ終了"/>
    </definedNames>
    <sheetDataSet>
      <sheetData sheetId="0"/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山村"/>
      <sheetName val="試作集"/>
    </sheetNames>
    <definedNames>
      <definedName name="マクロ終了"/>
    </definedNames>
    <sheetDataSet>
      <sheetData sheetId="0"/>
      <sheetData sheetId="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 "/>
      <sheetName val="代価表（追加）"/>
      <sheetName val="ケーブル"/>
      <sheetName val="電線管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山村"/>
      <sheetName val="試作集"/>
    </sheetNames>
    <definedNames>
      <definedName name="マクロ終了"/>
    </defined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山村"/>
      <sheetName val="試作集"/>
      <sheetName val="盤労務"/>
    </sheetNames>
    <definedNames>
      <definedName name="マクロ終了"/>
    </definedNames>
    <sheetDataSet>
      <sheetData sheetId="0"/>
      <sheetData sheetId="1" refreshError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山村"/>
      <sheetName val="試作集"/>
    </sheetNames>
    <definedNames>
      <definedName name="マクロ終了"/>
    </definedNames>
    <sheetDataSet>
      <sheetData sheetId="0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980501"/>
    </sheetNames>
    <sheetDataSet>
      <sheetData sheetId="0" refreshError="1">
        <row r="1">
          <cell r="A1" t="str">
            <v>A00051</v>
          </cell>
          <cell r="B1" t="str">
            <v>鋼製マット賃料　　　　　　　　　　　　　　　　　　　</v>
          </cell>
          <cell r="C1" t="str">
            <v>厚５０　重量８３kg／m2　　３箇月以下　　　　　　　　　　　　　　　　</v>
          </cell>
          <cell r="D1" t="str">
            <v>m2・月</v>
          </cell>
          <cell r="E1">
            <v>650</v>
          </cell>
        </row>
        <row r="2">
          <cell r="A2" t="str">
            <v>A00052</v>
          </cell>
          <cell r="B2" t="str">
            <v>鋼製マット賃料　　　　　　　　　　　　　　　　　　　</v>
          </cell>
          <cell r="C2" t="str">
            <v>厚５０　重量８３kg／m2　　６箇月以下　　　　　　　　　　　　　　　　</v>
          </cell>
          <cell r="D2" t="str">
            <v>m2・月</v>
          </cell>
          <cell r="E2">
            <v>500</v>
          </cell>
        </row>
        <row r="3">
          <cell r="A3" t="str">
            <v>A00053</v>
          </cell>
          <cell r="B3" t="str">
            <v>鋼製マット賃料　　　　　　　　　　　　　　　　　　　</v>
          </cell>
          <cell r="C3" t="str">
            <v>厚５０　重量８３kg／m2　１２箇月以下　　　　　　　　　　　　　　　　</v>
          </cell>
          <cell r="D3" t="str">
            <v>m2・月</v>
          </cell>
          <cell r="E3">
            <v>400</v>
          </cell>
        </row>
        <row r="4">
          <cell r="A4" t="str">
            <v>A00054</v>
          </cell>
          <cell r="B4" t="str">
            <v>鋼製マット賃料　　　　　　　　　　　　　　　　　　　</v>
          </cell>
          <cell r="C4" t="str">
            <v>厚５０　重量８３kg／m2　２４箇月以下　　　　　　　　　　　　　　　　</v>
          </cell>
          <cell r="D4" t="str">
            <v>m2・月</v>
          </cell>
          <cell r="E4">
            <v>350</v>
          </cell>
        </row>
        <row r="5">
          <cell r="A5" t="str">
            <v>A00748</v>
          </cell>
          <cell r="B5" t="str">
            <v>丸パイプ損料　　　　　　　　　　　　　　　　　　　　</v>
          </cell>
          <cell r="C5" t="str">
            <v>ピン加工付　径４８．６　厚２．４　　　　　　　　　　　　　　　　　　</v>
          </cell>
          <cell r="D5" t="str">
            <v>　ｍ　</v>
          </cell>
          <cell r="E5">
            <v>0.59</v>
          </cell>
        </row>
        <row r="6">
          <cell r="A6" t="str">
            <v>A00910</v>
          </cell>
          <cell r="B6" t="str">
            <v>建枠損料　　　　　　　　　　　　　　　　　　　　　　</v>
          </cell>
          <cell r="C6" t="str">
            <v>９００級×１７００級　　枠組足場用　　　　　　　　　　　　　　　　　</v>
          </cell>
          <cell r="D6" t="str">
            <v>　脚　</v>
          </cell>
          <cell r="E6">
            <v>9.1999999999999993</v>
          </cell>
        </row>
        <row r="7">
          <cell r="A7" t="str">
            <v>A00920</v>
          </cell>
          <cell r="B7" t="str">
            <v>筋違損料　　　　　　　　　　　　　　　　　　　　　　</v>
          </cell>
          <cell r="C7" t="str">
            <v>１２００級×１８００級　枠組足場用　　　　　　　　　　　　　　　　　</v>
          </cell>
          <cell r="D7" t="str">
            <v>　本　</v>
          </cell>
          <cell r="E7">
            <v>2.2999999999999998</v>
          </cell>
        </row>
        <row r="8">
          <cell r="A8" t="str">
            <v>A00930</v>
          </cell>
          <cell r="B8" t="str">
            <v>布枠損料　　　　　　　　　　　　　　　　　　　　　　</v>
          </cell>
          <cell r="C8" t="str">
            <v>７００級×１８００級　　枠組足場用　　　　　　　　　　　　　　　　　</v>
          </cell>
          <cell r="D8" t="str">
            <v>　枚　</v>
          </cell>
          <cell r="E8">
            <v>8.1999999999999993</v>
          </cell>
        </row>
        <row r="9">
          <cell r="A9" t="str">
            <v>A00940</v>
          </cell>
          <cell r="B9" t="str">
            <v>板付布枠損料　　　　　　　　　　　　　　　　　　　　</v>
          </cell>
          <cell r="C9" t="str">
            <v>５００級×１８００級　　枠組足場用　　　　　　　　　　　　　　　　　</v>
          </cell>
          <cell r="D9" t="str">
            <v>　枚　</v>
          </cell>
          <cell r="E9">
            <v>9.1</v>
          </cell>
        </row>
        <row r="10">
          <cell r="A10" t="str">
            <v>A00944</v>
          </cell>
          <cell r="B10" t="str">
            <v>板付布枠損料　　　　　　　　　　　　　　　　　　　　</v>
          </cell>
          <cell r="C10" t="str">
            <v>２４０級×１８００級　　枠組足場用　　　　　　　　　　　　　　　　　</v>
          </cell>
          <cell r="D10" t="str">
            <v>　枚　</v>
          </cell>
          <cell r="E10">
            <v>7.1</v>
          </cell>
        </row>
        <row r="11">
          <cell r="A11" t="str">
            <v>A00971</v>
          </cell>
          <cell r="B11" t="str">
            <v>枠組足場用金網式養生枠損料　　　　　　　　　　　　　</v>
          </cell>
          <cell r="C11" t="str">
            <v>８５０ｍｍ×１８００ｍｍ　　　　　　　　　　　　　　　　　　　　　　</v>
          </cell>
          <cell r="D11" t="str">
            <v>　枚　</v>
          </cell>
          <cell r="E11">
            <v>6.7</v>
          </cell>
        </row>
        <row r="12">
          <cell r="A12" t="str">
            <v>A01040</v>
          </cell>
          <cell r="B12" t="str">
            <v>パイプサポート損料　　　　　　　　　　　　　　　　　</v>
          </cell>
          <cell r="C12" t="str">
            <v>長尺２６００～４０００　　　　　　　　　　　　　　　　　　　　　　　</v>
          </cell>
          <cell r="D12" t="str">
            <v>　本　</v>
          </cell>
          <cell r="E12">
            <v>7.5</v>
          </cell>
        </row>
        <row r="13">
          <cell r="A13" t="str">
            <v>A01113</v>
          </cell>
          <cell r="B13" t="str">
            <v>脚　立　損　料　　　　　　　　　　　　　　　　　　　</v>
          </cell>
          <cell r="C13" t="str">
            <v>高１３００　３段踏板付き　　　　　　　　　　　　　　　　　　　　　　</v>
          </cell>
          <cell r="D13" t="str">
            <v>　脚　</v>
          </cell>
          <cell r="E13">
            <v>10.6</v>
          </cell>
        </row>
        <row r="14">
          <cell r="A14" t="str">
            <v>A01119</v>
          </cell>
          <cell r="B14" t="str">
            <v>脚　立　損　料　　　　　　　　　　　　　　　　　　　</v>
          </cell>
          <cell r="C14" t="str">
            <v>高１８００　４～５段踏板付き　　　　　　　　　　　　　　　　　　　　</v>
          </cell>
          <cell r="D14" t="str">
            <v>　脚　</v>
          </cell>
          <cell r="E14">
            <v>12.6</v>
          </cell>
        </row>
        <row r="15">
          <cell r="A15" t="str">
            <v>A01412</v>
          </cell>
          <cell r="B15" t="str">
            <v>仮囲鉄板損料　　　　　　　　　　　　　　　　　　　　</v>
          </cell>
          <cell r="C15" t="str">
            <v>厚１．２　　　　　　　　　　　　　　　　　　　　　　　　　　　　　　</v>
          </cell>
          <cell r="D15" t="str">
            <v>　m2　</v>
          </cell>
          <cell r="E15">
            <v>3.4</v>
          </cell>
        </row>
        <row r="16">
          <cell r="A16" t="str">
            <v>A01511</v>
          </cell>
          <cell r="B16" t="str">
            <v>組立ハウス損料　　　　　　　　　　　　　　　　　　　</v>
          </cell>
          <cell r="C16" t="str">
            <v>１階建　５．４ｍ×９ｍ　　　　　　　　　　　　　　　　　　　　　　　</v>
          </cell>
          <cell r="D16" t="str">
            <v>m2・月</v>
          </cell>
          <cell r="E16">
            <v>990</v>
          </cell>
        </row>
        <row r="17">
          <cell r="A17" t="str">
            <v>A02201</v>
          </cell>
          <cell r="B17" t="str">
            <v>丸パイプ用ベース　　　　　　　　　　　　　　　　　　</v>
          </cell>
          <cell r="C17" t="str">
            <v>　　　　　　　　　　　　　　　　　　　　　　　　　　　　　　　　　　</v>
          </cell>
          <cell r="D17" t="str">
            <v>　個　</v>
          </cell>
          <cell r="E17">
            <v>185</v>
          </cell>
        </row>
        <row r="18">
          <cell r="A18" t="str">
            <v>A02202</v>
          </cell>
          <cell r="B18" t="str">
            <v>丸パイプ用自在直交クランプ　　　　　　　　　　　　　</v>
          </cell>
          <cell r="C18" t="str">
            <v>　　　　　　　　　　　　　　　　　　　　　　　　　　　　　　　　　　</v>
          </cell>
          <cell r="D18" t="str">
            <v>　個　</v>
          </cell>
          <cell r="E18">
            <v>220</v>
          </cell>
        </row>
        <row r="19">
          <cell r="A19" t="str">
            <v>A02210</v>
          </cell>
          <cell r="B19" t="str">
            <v>フォームタイ（建築用）　　　　　　　　　　　　　　　</v>
          </cell>
          <cell r="C19" t="str">
            <v>Ｃ型２１０×８mm・３型リブ座金　　　　　　　　　　　　　　　　　　　</v>
          </cell>
          <cell r="D19" t="str">
            <v>　本　</v>
          </cell>
          <cell r="E19">
            <v>73</v>
          </cell>
        </row>
        <row r="20">
          <cell r="A20" t="str">
            <v>A02220</v>
          </cell>
          <cell r="B20" t="str">
            <v>コ　ー　ン　　　　　　　　　　　　　　　　　　　　　</v>
          </cell>
          <cell r="C20" t="str">
            <v>硬質ポリエチレン樹脂１２×８×８mm　　　　　　　　　　　　　　　　　</v>
          </cell>
          <cell r="D20" t="str">
            <v>　個　</v>
          </cell>
          <cell r="E20">
            <v>17</v>
          </cell>
        </row>
        <row r="21">
          <cell r="A21" t="str">
            <v>A02301</v>
          </cell>
          <cell r="B21" t="str">
            <v>足場チェーン　　　　　　　　　　　　　　　　　　　　</v>
          </cell>
          <cell r="C21" t="str">
            <v>３ｍ　　　　　　　　　　　　　　　　　　　　　　　　　　　　　　　　</v>
          </cell>
          <cell r="D21" t="str">
            <v>　本　</v>
          </cell>
          <cell r="E21">
            <v>365</v>
          </cell>
        </row>
        <row r="22">
          <cell r="A22" t="str">
            <v>A02401</v>
          </cell>
          <cell r="B22" t="str">
            <v>ジャッキベース　　　　　　　　　　　　　　　　　　　</v>
          </cell>
          <cell r="C22" t="str">
            <v>枠組足場用　ストロ－ク２５０　　　　　　　　　　　　　　　　　　　　</v>
          </cell>
          <cell r="D22" t="str">
            <v>　本　</v>
          </cell>
          <cell r="E22">
            <v>1040</v>
          </cell>
        </row>
        <row r="23">
          <cell r="A23" t="str">
            <v>A02404</v>
          </cell>
          <cell r="B23" t="str">
            <v>壁　つ　な　ぎ　　　　　　　　　　　　　　　　　　　</v>
          </cell>
          <cell r="C23" t="str">
            <v>枠組足場用　　　　　　　　　　　　　　　　　　　　　　　　　　　　　</v>
          </cell>
          <cell r="D23" t="str">
            <v>　個　</v>
          </cell>
          <cell r="E23">
            <v>1190</v>
          </cell>
        </row>
        <row r="24">
          <cell r="A24" t="str">
            <v>A02420</v>
          </cell>
          <cell r="B24" t="str">
            <v>手すり損料　　　　　　　　　　　　　　　　　　　　　</v>
          </cell>
          <cell r="C24" t="str">
            <v>枠組足場用　１８００ｍｍ級　　　　　　　　　　　　　　　　　　　　　</v>
          </cell>
          <cell r="D24" t="str">
            <v>　本　</v>
          </cell>
          <cell r="E24">
            <v>1.2</v>
          </cell>
        </row>
        <row r="25">
          <cell r="A25" t="str">
            <v>A02430</v>
          </cell>
          <cell r="B25" t="str">
            <v>手すり柱損料　　　　　　　　　　　　　　　　　　　　</v>
          </cell>
          <cell r="C25" t="str">
            <v>枠組足場用　高さ１０００ｍｍ級　　　　　　　　　　　　　　　　　　　</v>
          </cell>
          <cell r="D25" t="str">
            <v>　本　</v>
          </cell>
          <cell r="E25">
            <v>2.8</v>
          </cell>
        </row>
        <row r="26">
          <cell r="A26" t="str">
            <v>A02501</v>
          </cell>
          <cell r="B26" t="str">
            <v>ク　ラ　ン　プ　　　　　　　　　　　　　　　　　　　</v>
          </cell>
          <cell r="C26" t="str">
            <v>金網式養生枠用　　　　　　　　　　　　　　　　　　　　　　　　　　　</v>
          </cell>
          <cell r="D26" t="str">
            <v>　個　</v>
          </cell>
          <cell r="E26">
            <v>230</v>
          </cell>
        </row>
        <row r="27">
          <cell r="A27" t="str">
            <v>A02900</v>
          </cell>
          <cell r="B27" t="str">
            <v>はね出し部材　　（朝　顔）　　　　　　　　　　　　　</v>
          </cell>
          <cell r="C27" t="str">
            <v>枠組足場用　　　　　　　　　　　　　　　　　　　　　　　　　　　　　</v>
          </cell>
          <cell r="D27" t="str">
            <v>　組　</v>
          </cell>
          <cell r="E27">
            <v>5320</v>
          </cell>
        </row>
        <row r="28">
          <cell r="A28" t="str">
            <v>A02901</v>
          </cell>
          <cell r="B28" t="str">
            <v>上部横つなぎ材　（朝　顔）　　　　　　　　　　　　　</v>
          </cell>
          <cell r="C28" t="str">
            <v>枠組足場用　　　　　　　　　　　　　　　　　　　　　　　　　　　　　</v>
          </cell>
          <cell r="D28" t="str">
            <v>　組　</v>
          </cell>
          <cell r="E28">
            <v>2890</v>
          </cell>
        </row>
        <row r="29">
          <cell r="A29" t="str">
            <v>A02902</v>
          </cell>
          <cell r="B29" t="str">
            <v>中間横つなぎ材　（朝　顔）　　　　　　　　　　　　　</v>
          </cell>
          <cell r="C29" t="str">
            <v>枠組足場用　　　　　　　　　　　　　　　　　　　　　　　　　　　　　</v>
          </cell>
          <cell r="D29" t="str">
            <v>　組　</v>
          </cell>
          <cell r="E29">
            <v>1420</v>
          </cell>
        </row>
        <row r="30">
          <cell r="A30" t="str">
            <v>A02903</v>
          </cell>
          <cell r="B30" t="str">
            <v>下部横つなぎ材　（朝　顔）　　　　　　　　　　　　　</v>
          </cell>
          <cell r="C30" t="str">
            <v>枠組足場用　　　　　　　　　　　　　　　　　　　　　　　　　　　　　</v>
          </cell>
          <cell r="D30" t="str">
            <v>　組　</v>
          </cell>
          <cell r="E30">
            <v>1760</v>
          </cell>
        </row>
        <row r="31">
          <cell r="A31" t="str">
            <v>A04012</v>
          </cell>
          <cell r="B31" t="str">
            <v>型枠用合板　　　　　　　　　　　　　　　　　　　　　</v>
          </cell>
          <cell r="C31" t="str">
            <v>１．２ｃｍ×９０ｃｍ×１８０ｃｍ　　　　　　　　　　　　　　　　　　</v>
          </cell>
          <cell r="D31" t="str">
            <v>　枚　</v>
          </cell>
          <cell r="E31">
            <v>1090</v>
          </cell>
        </row>
        <row r="32">
          <cell r="A32" t="str">
            <v>A04200</v>
          </cell>
          <cell r="B32" t="str">
            <v>工事用シート　（メッシュ）　　　　　　　　　　　　　</v>
          </cell>
          <cell r="C32" t="str">
            <v>防炎Ι類　１８００×５１００　　　網目１ｍｍ　　　　　　　　　　　　</v>
          </cell>
          <cell r="D32" t="str">
            <v>　枚　</v>
          </cell>
          <cell r="E32">
            <v>6630</v>
          </cell>
        </row>
        <row r="33">
          <cell r="A33" t="str">
            <v>A04300</v>
          </cell>
          <cell r="B33" t="str">
            <v>工事用シート　　　　　　　　　　　　　　　　　　　　</v>
          </cell>
          <cell r="C33" t="str">
            <v>防炎Ι類３６００×５４００×０．４　　　　　　　　　　　　　　　　　</v>
          </cell>
          <cell r="D33" t="str">
            <v>　枚　</v>
          </cell>
          <cell r="E33">
            <v>7100</v>
          </cell>
        </row>
        <row r="34">
          <cell r="A34" t="str">
            <v>A04306</v>
          </cell>
          <cell r="B34" t="str">
            <v>工事用シート　　　　　　　　　　　　　　　　　　　　</v>
          </cell>
          <cell r="C34" t="str">
            <v>防炎Ι類１８００×５１００×０．４　　　　　　　　　　　　　　　　　</v>
          </cell>
          <cell r="D34" t="str">
            <v>　枚　</v>
          </cell>
          <cell r="E34">
            <v>3300</v>
          </cell>
        </row>
        <row r="35">
          <cell r="A35" t="str">
            <v>A04311</v>
          </cell>
          <cell r="B35" t="str">
            <v>安全ネット　　　　　　　　　　　　　　　　　　　　　</v>
          </cell>
          <cell r="C35" t="str">
            <v>ラッセル網　目合１．５cm　　　　　網糸２．２ｍｍ　防炎　　　　　　　</v>
          </cell>
          <cell r="D35" t="str">
            <v>　m2　</v>
          </cell>
          <cell r="E35">
            <v>690</v>
          </cell>
        </row>
        <row r="36">
          <cell r="A36" t="str">
            <v>A04420</v>
          </cell>
          <cell r="B36" t="str">
            <v>セパレータ　　　　　　　　　　　　　　　　　　　　　</v>
          </cell>
          <cell r="C36" t="str">
            <v>ボルト式Ｃ型２００×８mm（建築用）　　　　　　　　　　　　　　　　　</v>
          </cell>
          <cell r="D36" t="str">
            <v>　本　</v>
          </cell>
          <cell r="E36">
            <v>25.7</v>
          </cell>
        </row>
        <row r="37">
          <cell r="A37" t="str">
            <v>A04430</v>
          </cell>
          <cell r="B37" t="str">
            <v>セパレータ　　　　　　　　　　　　　　　　　　　　　</v>
          </cell>
          <cell r="C37" t="str">
            <v>ボルト式Ｃ型３００×８mm（建築用）　　　　　　　　　　　　　　　　　</v>
          </cell>
          <cell r="D37" t="str">
            <v>　本　</v>
          </cell>
          <cell r="E37">
            <v>30.6</v>
          </cell>
        </row>
        <row r="38">
          <cell r="A38" t="str">
            <v>A04510</v>
          </cell>
          <cell r="B38" t="str">
            <v>型枠はく離剤　　　　　　　　　　　　　　　　　　　　</v>
          </cell>
          <cell r="C38" t="str">
            <v>木枠用　　　　　　　　　　　　　　　　　　　　　　　　　　　　　　　</v>
          </cell>
          <cell r="D38" t="str">
            <v>　L 　</v>
          </cell>
          <cell r="E38">
            <v>190</v>
          </cell>
        </row>
        <row r="39">
          <cell r="A39" t="str">
            <v>A10010</v>
          </cell>
          <cell r="B39" t="str">
            <v>異　形　鉄　筋　　　　　　　　　　　　　　　　　　　</v>
          </cell>
          <cell r="C39" t="str">
            <v>ＳＤ２９５Ａ　Ｄ１０　　　　　　　　　　　　　　　　　　　　　　　　</v>
          </cell>
          <cell r="D39" t="str">
            <v>　kg　</v>
          </cell>
          <cell r="E39">
            <v>40</v>
          </cell>
        </row>
        <row r="40">
          <cell r="A40" t="str">
            <v>A10013</v>
          </cell>
          <cell r="B40" t="str">
            <v>異　形　鉄　筋　　　　　　　　　　　　　　　　　　　</v>
          </cell>
          <cell r="C40" t="str">
            <v>ＳＤ２９５Ａ　Ｄ１３　　　　　　　　　　　　　　　　　　　　　　　　</v>
          </cell>
          <cell r="D40" t="str">
            <v>　kg　</v>
          </cell>
          <cell r="E40">
            <v>38</v>
          </cell>
        </row>
        <row r="41">
          <cell r="A41" t="str">
            <v>A10016</v>
          </cell>
          <cell r="B41" t="str">
            <v>異　形　鉄　筋　　　　　　　　　　　　　　　　　　　</v>
          </cell>
          <cell r="C41" t="str">
            <v>ＳＤ２９５Ａ　Ｄ１６　　　　　　　　　　　　　　　　　　　　　　　　</v>
          </cell>
          <cell r="D41" t="str">
            <v>　kg　</v>
          </cell>
          <cell r="E41">
            <v>36</v>
          </cell>
        </row>
        <row r="42">
          <cell r="A42" t="str">
            <v>A10119</v>
          </cell>
          <cell r="B42" t="str">
            <v>異　形　鉄　筋　　　　　　　　　　　　　　　　　　　</v>
          </cell>
          <cell r="C42" t="str">
            <v>ＳＤ３４５　Ｄ１９～２５　　　　　　　　　　　　　　　　　　　　　　</v>
          </cell>
          <cell r="D42" t="str">
            <v>　kg　</v>
          </cell>
          <cell r="E42">
            <v>36</v>
          </cell>
        </row>
        <row r="43">
          <cell r="A43" t="str">
            <v>A11003</v>
          </cell>
          <cell r="B43" t="str">
            <v>鋼　　　板　　　　　　　　　　　　　　　　　　　　　</v>
          </cell>
          <cell r="C43" t="str">
            <v>無規格品厚板　　　　　　　　　　　９．０×９１４×１８２９　　　　　</v>
          </cell>
          <cell r="D43" t="str">
            <v>　kg　</v>
          </cell>
          <cell r="E43">
            <v>54</v>
          </cell>
        </row>
        <row r="44">
          <cell r="A44" t="str">
            <v>A12001</v>
          </cell>
          <cell r="B44" t="str">
            <v>キーストンプレート　　　　　　　　　　　　　　　　　</v>
          </cell>
          <cell r="C44" t="str">
            <v>６５０×２５×１．２（棚鋼板）　　　　　　　　　　　　　　　　　　　</v>
          </cell>
          <cell r="D44" t="str">
            <v>　kg　</v>
          </cell>
          <cell r="E44">
            <v>87</v>
          </cell>
        </row>
        <row r="45">
          <cell r="A45" t="str">
            <v>A20001</v>
          </cell>
          <cell r="B45" t="str">
            <v>セ　メ　ン　ト　　　　　　　　　　　　　　　　　　　</v>
          </cell>
          <cell r="C45" t="str">
            <v>普通ポルトランドセメント　　　　　　　　　　　　　　　　　　　　　　</v>
          </cell>
          <cell r="D45" t="str">
            <v>　kg　</v>
          </cell>
          <cell r="E45">
            <v>19.2</v>
          </cell>
        </row>
        <row r="46">
          <cell r="A46" t="str">
            <v>A20002</v>
          </cell>
          <cell r="B46" t="str">
            <v>セ　メ　ン　ト　　　　　　　　　　　　　　　　　　　</v>
          </cell>
          <cell r="C46" t="str">
            <v>白色セメント　　　　　　　　　　　　　　　　　　　　　　　　　　　　</v>
          </cell>
          <cell r="D46" t="str">
            <v>　kg　</v>
          </cell>
          <cell r="E46">
            <v>42.5</v>
          </cell>
        </row>
        <row r="47">
          <cell r="A47" t="str">
            <v>A21001</v>
          </cell>
          <cell r="B47" t="str">
            <v>左　官　用　砂　　　　　　　　　　　　　　　　　　　</v>
          </cell>
          <cell r="C47" t="str">
            <v>洗　細目　　　　　　　　　　　　　　　　　　　　　　　　　　　　　　</v>
          </cell>
          <cell r="D47" t="str">
            <v>　m3　</v>
          </cell>
          <cell r="E47">
            <v>3100</v>
          </cell>
        </row>
        <row r="48">
          <cell r="A48" t="str">
            <v>A22221</v>
          </cell>
          <cell r="B48" t="str">
            <v>生コンクリート　　　　　　　　　　　　　　　　　　　</v>
          </cell>
          <cell r="C48" t="str">
            <v>２１－１５－２５　　　　　　　　　　　　　　　　　　　　　　　　　　</v>
          </cell>
          <cell r="D48" t="str">
            <v>　m3　</v>
          </cell>
          <cell r="E48">
            <v>7050</v>
          </cell>
        </row>
        <row r="49">
          <cell r="A49" t="str">
            <v>A40117</v>
          </cell>
          <cell r="B49" t="str">
            <v>切　　丸　　太　　　　　　　　　　　　　　　　　　　</v>
          </cell>
          <cell r="C49" t="str">
            <v>長さ１．８ｍ　末口７．５ｃｍ　　　　　　　　　　　　　　　　　　　　</v>
          </cell>
          <cell r="D49" t="str">
            <v>　本　</v>
          </cell>
          <cell r="E49">
            <v>305</v>
          </cell>
        </row>
        <row r="50">
          <cell r="A50" t="str">
            <v>A40127</v>
          </cell>
          <cell r="B50" t="str">
            <v>切　　丸　　太　　　　　　　　　　　　　　　　　　　</v>
          </cell>
          <cell r="C50" t="str">
            <v>長さ２ｍ　末口７．５ｃｍ　　　　　　　　　　　　　　　　　　　　　　</v>
          </cell>
          <cell r="D50" t="str">
            <v>　本　</v>
          </cell>
          <cell r="E50">
            <v>460</v>
          </cell>
        </row>
        <row r="51">
          <cell r="A51" t="str">
            <v>A40137</v>
          </cell>
          <cell r="B51" t="str">
            <v>切　　丸　　太　　　　　　　　　　　　　　　　　　　</v>
          </cell>
          <cell r="C51" t="str">
            <v>長さ３ｍ　末口７．５ｃｍ　　　　　　　　　　　　　　　　　　　　　　</v>
          </cell>
          <cell r="D51" t="str">
            <v>　本　</v>
          </cell>
          <cell r="E51">
            <v>590</v>
          </cell>
        </row>
        <row r="52">
          <cell r="A52" t="str">
            <v>A40228</v>
          </cell>
          <cell r="B52" t="str">
            <v>足　　場　　板　　　　　　　　　　　　　　　　　　　</v>
          </cell>
          <cell r="C52" t="str">
            <v>合板　４ｍ×２４ｃｍ×２．８ｃｍ　　　　　　　　　　　　　　　　　　</v>
          </cell>
          <cell r="D52" t="str">
            <v>　枚　</v>
          </cell>
          <cell r="E52">
            <v>3300</v>
          </cell>
        </row>
        <row r="53">
          <cell r="A53" t="str">
            <v>A40310</v>
          </cell>
          <cell r="B53" t="str">
            <v>バ　　タ　　角　　　　　　　　　　　　　　　　　　　</v>
          </cell>
          <cell r="C53" t="str">
            <v>杉　４ｍ×１０ｃｍ×１０ｃｍ　　　　　　　　　　　　　　　　　　　　</v>
          </cell>
          <cell r="D53" t="str">
            <v>　m3　</v>
          </cell>
          <cell r="E53">
            <v>39000</v>
          </cell>
        </row>
        <row r="54">
          <cell r="A54" t="str">
            <v>A40435</v>
          </cell>
          <cell r="B54" t="str">
            <v>桟　　　木　　　　　　　　　　　　　　　　　　　　　</v>
          </cell>
          <cell r="C54" t="str">
            <v>米つが　４ｍ×３ｃｍ×５ｃｍ　　　　　　　　　　　　　　　　　　　　</v>
          </cell>
          <cell r="D54" t="str">
            <v>　m3　</v>
          </cell>
          <cell r="E54">
            <v>40000</v>
          </cell>
        </row>
        <row r="55">
          <cell r="A55" t="str">
            <v>A40436</v>
          </cell>
          <cell r="B55" t="str">
            <v>桟　　　木　　　　　　　　　　　　　　　　　　　　　</v>
          </cell>
          <cell r="C55" t="str">
            <v>杉　４ｍ×３ｃｍ×６ｃｍ　　　　　　　　　　　　　　　　　　　　　　</v>
          </cell>
          <cell r="D55" t="str">
            <v>　m3　</v>
          </cell>
          <cell r="E55">
            <v>40000</v>
          </cell>
        </row>
        <row r="56">
          <cell r="A56" t="str">
            <v>A44051</v>
          </cell>
          <cell r="B56" t="str">
            <v>平　　割　　材　　　　　　　　　　　　　　　　　　　</v>
          </cell>
          <cell r="C56" t="str">
            <v>杉１等　　　　　　　　　　　　　　４ｍ×４．５ｃｍ×１０．５ｃｍ　　</v>
          </cell>
          <cell r="D56" t="str">
            <v>　m3　</v>
          </cell>
          <cell r="E56">
            <v>49000</v>
          </cell>
        </row>
        <row r="57">
          <cell r="A57" t="str">
            <v>A44145</v>
          </cell>
          <cell r="B57" t="str">
            <v>平　　割　　材　　　　　　　　　　　　　　　　　　　</v>
          </cell>
          <cell r="C57" t="str">
            <v>米つが　４ｍ×４ｃｍ×４．５ｃｍ　　　　　　　　　　　　　　　　　　</v>
          </cell>
          <cell r="D57" t="str">
            <v>　m3　</v>
          </cell>
          <cell r="E57">
            <v>49000</v>
          </cell>
        </row>
        <row r="58">
          <cell r="A58" t="str">
            <v>A45015</v>
          </cell>
          <cell r="B58" t="str">
            <v>板　　　　　材　　　　　　　　　　　　　　　　　　　</v>
          </cell>
          <cell r="C58" t="str">
            <v>杉１等　４ｍ×１．５ｃｍ×９ｃｍ　　　　　　　　　　　　　　　　　　</v>
          </cell>
          <cell r="D58" t="str">
            <v>　m3　</v>
          </cell>
          <cell r="E58">
            <v>46000</v>
          </cell>
        </row>
        <row r="59">
          <cell r="A59" t="str">
            <v>A45021</v>
          </cell>
          <cell r="B59" t="str">
            <v>板　　　　　材　　　　　　　　　　　　　　　　　　　</v>
          </cell>
          <cell r="C59" t="str">
            <v>杉１等　４ｍ×２．１ｃｍ×９ｃｍ　　　　　　　　　　　　　　　　　　</v>
          </cell>
          <cell r="D59" t="str">
            <v>　m3　</v>
          </cell>
          <cell r="E59">
            <v>45000</v>
          </cell>
        </row>
        <row r="60">
          <cell r="A60" t="str">
            <v>A50004</v>
          </cell>
          <cell r="B60" t="str">
            <v>普　通　鉄　線　　　　　　　　　　　　　　　　　　　</v>
          </cell>
          <cell r="C60" t="str">
            <v>６．０（＃４）　　　　　　　　　　　　　　　　　　　　　　　　　　　</v>
          </cell>
          <cell r="D60" t="str">
            <v>　kg　</v>
          </cell>
          <cell r="E60">
            <v>85.5</v>
          </cell>
        </row>
        <row r="61">
          <cell r="A61" t="str">
            <v>A50014</v>
          </cell>
          <cell r="B61" t="str">
            <v>普　通　鉄　線　　　　　　　　　　　　　　　　　　　</v>
          </cell>
          <cell r="C61" t="str">
            <v>２．０（＃１４）　　　　　　　　　　　　　　　　　　　　　　　　　　</v>
          </cell>
          <cell r="D61" t="str">
            <v>　kg　</v>
          </cell>
          <cell r="E61">
            <v>92.5</v>
          </cell>
        </row>
        <row r="62">
          <cell r="A62" t="str">
            <v>A50016</v>
          </cell>
          <cell r="B62" t="str">
            <v>普　通　鉄　線　　　　　　　　　　　　　　　　　　　</v>
          </cell>
          <cell r="C62" t="str">
            <v>１．６（＃１６）　　　　　　　　　　　　　　　　　　　　　　　　　　</v>
          </cell>
          <cell r="D62" t="str">
            <v>　kg　</v>
          </cell>
          <cell r="E62">
            <v>77</v>
          </cell>
        </row>
        <row r="63">
          <cell r="A63" t="str">
            <v>A50110</v>
          </cell>
          <cell r="B63" t="str">
            <v>なまし鉄線　　　　　　　　　　　　　　　　　　　　　</v>
          </cell>
          <cell r="C63" t="str">
            <v>３．２（＃１０）　　　　　　　　　　　　　　　　　　　　　　　　　　</v>
          </cell>
          <cell r="D63" t="str">
            <v>　kg　</v>
          </cell>
          <cell r="E63">
            <v>84.5</v>
          </cell>
        </row>
        <row r="64">
          <cell r="A64" t="str">
            <v>A50121</v>
          </cell>
          <cell r="B64" t="str">
            <v>結　　束　　線　　　　　　　　　　　　　　　　　　　</v>
          </cell>
          <cell r="C64" t="str">
            <v>０．８（＃２１）　　　　　　　　　　　　　　　　　　　　　　　　　　</v>
          </cell>
          <cell r="D64" t="str">
            <v>　kg　</v>
          </cell>
          <cell r="E64">
            <v>157</v>
          </cell>
        </row>
        <row r="65">
          <cell r="A65" t="str">
            <v>A50314</v>
          </cell>
          <cell r="B65" t="str">
            <v>有　刺　鉄　線　　　　　　　　　　　　　　　　　　　</v>
          </cell>
          <cell r="C65" t="str">
            <v>２．０（＃１４）　　　　　　　　　　　　　　　　　　　　　　　　　　</v>
          </cell>
          <cell r="D65" t="str">
            <v>　ｍ　</v>
          </cell>
          <cell r="E65">
            <v>14.3</v>
          </cell>
        </row>
        <row r="66">
          <cell r="A66" t="str">
            <v>A50438</v>
          </cell>
          <cell r="B66" t="str">
            <v>鉄　丸　く　ぎ　　　　　　　　　　　　　　　　　　　</v>
          </cell>
          <cell r="C66" t="str">
            <v>Ｎ－３８～６５　　　　　　　　　　　　　　　　　　　　　　　　　　　</v>
          </cell>
          <cell r="D66" t="str">
            <v>　kg　</v>
          </cell>
          <cell r="E66">
            <v>95</v>
          </cell>
        </row>
        <row r="67">
          <cell r="A67" t="str">
            <v>A50460</v>
          </cell>
          <cell r="B67" t="str">
            <v>く　ぎ　金　物　　　　　　　　　　　　　　　　　　　</v>
          </cell>
          <cell r="C67" t="str">
            <v>なまし鉄線＃１０・Ｎ－３８～６５　　　　　　　　　　　　　　　　　　</v>
          </cell>
          <cell r="D67" t="str">
            <v>　kg　</v>
          </cell>
          <cell r="E67">
            <v>84.5</v>
          </cell>
        </row>
        <row r="68">
          <cell r="A68" t="str">
            <v>A50470</v>
          </cell>
          <cell r="B68" t="str">
            <v>ボードくぎ　　　　　　　　　　　　　　　　　　　　　</v>
          </cell>
          <cell r="C68" t="str">
            <v>１．６×２５ｍｍ（＃１６）　　　　　　　　　　　　　　　　　　　　　</v>
          </cell>
          <cell r="D68" t="str">
            <v>　kg　</v>
          </cell>
          <cell r="E68">
            <v>300</v>
          </cell>
        </row>
        <row r="69">
          <cell r="A69" t="str">
            <v>A50480</v>
          </cell>
          <cell r="B69" t="str">
            <v>小　　ね　　じ　　　　　　　　　　　　　　　　　　　</v>
          </cell>
          <cell r="C69" t="str">
            <v>スクリューくぎ　　　　　　　　　　　　　　　　　　　　　　　　　　　</v>
          </cell>
          <cell r="D69" t="str">
            <v>　kg　</v>
          </cell>
          <cell r="E69">
            <v>330</v>
          </cell>
        </row>
        <row r="70">
          <cell r="A70" t="str">
            <v>A50809</v>
          </cell>
          <cell r="B70" t="str">
            <v>平かすがい　　　　　　　　　　　　　　　　　　　　　</v>
          </cell>
          <cell r="C70" t="str">
            <v>９０ｍｍ　　　　　　　　　　　　　　　　　　　　　　　　　　　　　　</v>
          </cell>
          <cell r="D70" t="str">
            <v>　kg　</v>
          </cell>
          <cell r="E70">
            <v>619</v>
          </cell>
        </row>
        <row r="71">
          <cell r="A71" t="str">
            <v>A51118</v>
          </cell>
          <cell r="B71" t="str">
            <v>ステープル　　　　　　　　　　　　　　　　　　　　　</v>
          </cell>
          <cell r="C71" t="str">
            <v>１．２４（＃１８）×２１　メッキ無　　　　　　　　　　　　　　　　　</v>
          </cell>
          <cell r="D71" t="str">
            <v>　kg　</v>
          </cell>
          <cell r="E71">
            <v>365</v>
          </cell>
        </row>
        <row r="72">
          <cell r="A72" t="str">
            <v>A51416</v>
          </cell>
          <cell r="B72" t="str">
            <v>普通ボルト　　　　　　　　　　　　　　　　　　　　　</v>
          </cell>
          <cell r="C72" t="str">
            <v>並六角ボルト　Ｍ２２×９０　　　　　　　　　　　　　　　　　　　　　</v>
          </cell>
          <cell r="D72" t="str">
            <v>　本　</v>
          </cell>
          <cell r="E72">
            <v>65.599999999999994</v>
          </cell>
        </row>
        <row r="73">
          <cell r="A73" t="str">
            <v>A51501</v>
          </cell>
          <cell r="B73" t="str">
            <v>軽量鉄骨天井下地野縁受　　　　　　　　　　　　　　　</v>
          </cell>
          <cell r="C73" t="str">
            <v>［－３８×１２×１．２　　　　　　　　　　　　　　　　　　　　　　　</v>
          </cell>
          <cell r="D73" t="str">
            <v>　ｍ　</v>
          </cell>
          <cell r="E73">
            <v>100</v>
          </cell>
        </row>
        <row r="74">
          <cell r="A74" t="str">
            <v>A51502</v>
          </cell>
          <cell r="B74" t="str">
            <v>軽量鉄骨天井下地野縁受　　　　　　　　　　　　　　　</v>
          </cell>
          <cell r="C74" t="str">
            <v>［－３８×１２×１．６　　　　　　　　　　　　　　　　　　　　　　　</v>
          </cell>
          <cell r="D74" t="str">
            <v>　ｍ　</v>
          </cell>
          <cell r="E74">
            <v>132</v>
          </cell>
        </row>
        <row r="75">
          <cell r="A75" t="str">
            <v>A51510</v>
          </cell>
          <cell r="B75" t="str">
            <v>軽量鉄骨天井下地野縁受ジョイント　　　　　　　　　　</v>
          </cell>
          <cell r="C75" t="str">
            <v>　　　　　　　　　　　　　　　　　　　　　　　　　　　　　　　　　　</v>
          </cell>
          <cell r="D75" t="str">
            <v>　個　</v>
          </cell>
          <cell r="E75">
            <v>20</v>
          </cell>
        </row>
        <row r="76">
          <cell r="A76" t="str">
            <v>A51519</v>
          </cell>
          <cell r="B76" t="str">
            <v>軽量鉄骨天井下地シングル野縁　　　　　　　　　　　　</v>
          </cell>
          <cell r="C76" t="str">
            <v>１９形　２５×１９×０．５　　　　　　　　　　　　　　　　　　　　　</v>
          </cell>
          <cell r="D76" t="str">
            <v>　ｍ　</v>
          </cell>
          <cell r="E76">
            <v>58</v>
          </cell>
        </row>
        <row r="77">
          <cell r="A77" t="str">
            <v>A51525</v>
          </cell>
          <cell r="B77" t="str">
            <v>軽量鉄骨天井下地シングル野縁　　　　　　　　　　　　</v>
          </cell>
          <cell r="C77" t="str">
            <v>２５形　２５×２５×０．５　　　　　　　　　　　　　　　　　　　　　</v>
          </cell>
          <cell r="D77" t="str">
            <v>　ｍ　</v>
          </cell>
          <cell r="E77">
            <v>72</v>
          </cell>
        </row>
        <row r="78">
          <cell r="A78" t="str">
            <v>A51526</v>
          </cell>
          <cell r="B78" t="str">
            <v>軽量鉄骨天井下地シングル野縁ジョイント　　　　　　　</v>
          </cell>
          <cell r="C78" t="str">
            <v>１９形　２５幅用　０．５ｍｍ　　　　　　　　　　　　　　　　　　　　</v>
          </cell>
          <cell r="D78" t="str">
            <v>　個　</v>
          </cell>
          <cell r="E78">
            <v>12</v>
          </cell>
        </row>
        <row r="79">
          <cell r="A79" t="str">
            <v>A51527</v>
          </cell>
          <cell r="B79" t="str">
            <v>軽量鉄骨天井下地シングル野縁ジョイント　　　　　　　</v>
          </cell>
          <cell r="C79" t="str">
            <v>２５形　２５幅用　０．５ｍｍ　　　　　　　　　　　　　　　　　　　　</v>
          </cell>
          <cell r="D79" t="str">
            <v>　個　</v>
          </cell>
          <cell r="E79">
            <v>14</v>
          </cell>
        </row>
        <row r="80">
          <cell r="A80" t="str">
            <v>A51528</v>
          </cell>
          <cell r="B80" t="str">
            <v>軽量鉄骨天井下地シングルクリップ　　　　　　　　　　</v>
          </cell>
          <cell r="C80" t="str">
            <v>２５幅用　０．６ｍｍ　　　　　　　　　　　　　　　　　　　　　　　　</v>
          </cell>
          <cell r="D80" t="str">
            <v>　個　</v>
          </cell>
          <cell r="E80">
            <v>7</v>
          </cell>
        </row>
        <row r="81">
          <cell r="A81" t="str">
            <v>A51529</v>
          </cell>
          <cell r="B81" t="str">
            <v>軽量鉄骨天井下地ダブル野縁　　　　　　　　　　　　　</v>
          </cell>
          <cell r="C81" t="str">
            <v>１９形　５０×１９×０．５　　　　　　　　　　　　　　　　　　　　　</v>
          </cell>
          <cell r="D81" t="str">
            <v>　ｍ　</v>
          </cell>
          <cell r="E81">
            <v>77</v>
          </cell>
        </row>
        <row r="82">
          <cell r="A82" t="str">
            <v>A51535</v>
          </cell>
          <cell r="B82" t="str">
            <v>軽量鉄骨天井下地ダブル野縁　　　　　　　　　　　　　</v>
          </cell>
          <cell r="C82" t="str">
            <v>２５形　５０×２５×０．５　　　　　　　　　　　　　　　　　　　　　</v>
          </cell>
          <cell r="D82" t="str">
            <v>　ｍ　</v>
          </cell>
          <cell r="E82">
            <v>94</v>
          </cell>
        </row>
        <row r="83">
          <cell r="A83" t="str">
            <v>A51536</v>
          </cell>
          <cell r="B83" t="str">
            <v>軽量鉄骨天井下地ダブル野縁ジョイント　　　　　　　　</v>
          </cell>
          <cell r="C83" t="str">
            <v>１９形　５０幅用　０．５ｍｍ　　　　　　　　　　　　　　　　　　　　</v>
          </cell>
          <cell r="D83" t="str">
            <v>　個　</v>
          </cell>
          <cell r="E83">
            <v>14</v>
          </cell>
        </row>
        <row r="84">
          <cell r="A84" t="str">
            <v>A51537</v>
          </cell>
          <cell r="B84" t="str">
            <v>軽量鉄骨天井下地ダブル野縁ジョイント　　　　　　　　</v>
          </cell>
          <cell r="C84" t="str">
            <v>２５形　５０幅用　０．５ｍｍ　　　　　　　　　　　　　　　　　　　　</v>
          </cell>
          <cell r="D84" t="str">
            <v>　個　</v>
          </cell>
          <cell r="E84">
            <v>16</v>
          </cell>
        </row>
        <row r="85">
          <cell r="A85" t="str">
            <v>A51538</v>
          </cell>
          <cell r="B85" t="str">
            <v>軽量鉄骨天井下地ダブルクリップ　　　　　　　　　　　</v>
          </cell>
          <cell r="C85" t="str">
            <v>５０幅用　０．６ｍｍ　　　　　　　　　　　　　　　　　　　　　　　　</v>
          </cell>
          <cell r="D85" t="str">
            <v>　個　</v>
          </cell>
          <cell r="E85">
            <v>10</v>
          </cell>
        </row>
        <row r="86">
          <cell r="A86" t="str">
            <v>A51559</v>
          </cell>
          <cell r="B86" t="str">
            <v>軽量鉄骨天井下地吊ボルト　　　　　　　　　　　　　　</v>
          </cell>
          <cell r="C86" t="str">
            <v>径９ｍｍ　長さ１ｍ程度　　　　　　　　　　　　　　　　　　　　　　　</v>
          </cell>
          <cell r="D86" t="str">
            <v>　本　</v>
          </cell>
          <cell r="E86">
            <v>95</v>
          </cell>
        </row>
        <row r="87">
          <cell r="A87" t="str">
            <v>A51560</v>
          </cell>
          <cell r="B87" t="str">
            <v>軽量鉄骨天井下地野縁受ハンガー　　　　　　　　　　　</v>
          </cell>
          <cell r="C87" t="str">
            <v>１００×２．０程度　　　　　　　　　　　　　　　　　　　　　　　　　</v>
          </cell>
          <cell r="D87" t="str">
            <v>　個　</v>
          </cell>
          <cell r="E87">
            <v>22</v>
          </cell>
        </row>
        <row r="88">
          <cell r="A88" t="str">
            <v>A51565</v>
          </cell>
          <cell r="B88" t="str">
            <v>軽量鉄骨天井下地吊ボルト用ナット　　　　　　　　　　</v>
          </cell>
          <cell r="C88" t="str">
            <v>　　　　　　　　　　　　　　　　　　　　　　　　　　　　　　　　　　</v>
          </cell>
          <cell r="D88" t="str">
            <v>　個　</v>
          </cell>
          <cell r="E88">
            <v>3</v>
          </cell>
        </row>
        <row r="89">
          <cell r="A89" t="str">
            <v>A51619</v>
          </cell>
          <cell r="B89" t="str">
            <v>軽量鉄骨壁下地振れ止め　　　　　　　　　　　　　　　</v>
          </cell>
          <cell r="C89" t="str">
            <v>［－１９×１０×１．２　　　　　　　　　　　　　　　　　　　　　　　</v>
          </cell>
          <cell r="D89" t="str">
            <v>　ｍ　</v>
          </cell>
          <cell r="E89">
            <v>74</v>
          </cell>
        </row>
        <row r="90">
          <cell r="A90" t="str">
            <v>A51625</v>
          </cell>
          <cell r="B90" t="str">
            <v>軽量鉄骨壁下地振れ止め　　　　　　　　　　　　　　　</v>
          </cell>
          <cell r="C90" t="str">
            <v>［－２５×１０×１．２　　　　　　　　　　　　　　　　　　　　　　　</v>
          </cell>
          <cell r="D90" t="str">
            <v>　ｍ　</v>
          </cell>
          <cell r="E90">
            <v>86</v>
          </cell>
        </row>
        <row r="91">
          <cell r="A91" t="str">
            <v>A51650</v>
          </cell>
          <cell r="B91" t="str">
            <v>軽量鉄骨壁下地スタッド　　　　　　　　　　　　　　　</v>
          </cell>
          <cell r="C91" t="str">
            <v>５０形　５０×４５×０．８　　　　　　　　　　　　　　　　　　　　　</v>
          </cell>
          <cell r="D91" t="str">
            <v>　ｍ　</v>
          </cell>
          <cell r="E91">
            <v>229</v>
          </cell>
        </row>
        <row r="92">
          <cell r="A92" t="str">
            <v>A51652</v>
          </cell>
          <cell r="B92" t="str">
            <v>軽量鉄骨壁下地スぺーサ　　　　　　　　　　　　　　　</v>
          </cell>
          <cell r="C92" t="str">
            <v>５０形　　　　　　　　　　　　　　　　　　　　　　　　　　　　　　　</v>
          </cell>
          <cell r="D92" t="str">
            <v>　個　</v>
          </cell>
          <cell r="E92">
            <v>15</v>
          </cell>
        </row>
        <row r="93">
          <cell r="A93" t="str">
            <v>A51665</v>
          </cell>
          <cell r="B93" t="str">
            <v>軽量鉄骨壁下地スタッド　　　　　　　　　　　　　　　</v>
          </cell>
          <cell r="C93" t="str">
            <v>６５形　６５×４５×０．８　　　　　　　　　　　　　　　　　　　　　</v>
          </cell>
          <cell r="D93" t="str">
            <v>　ｍ　</v>
          </cell>
          <cell r="E93">
            <v>248</v>
          </cell>
        </row>
        <row r="94">
          <cell r="A94" t="str">
            <v>A51667</v>
          </cell>
          <cell r="B94" t="str">
            <v>軽量鉄骨壁下地スぺーサ　　　　　　　　　　　　　　　</v>
          </cell>
          <cell r="C94" t="str">
            <v>６５形　　　　　　　　　　　　　　　　　　　　　　　　　　　　　　　</v>
          </cell>
          <cell r="D94" t="str">
            <v>　個　</v>
          </cell>
          <cell r="E94">
            <v>17</v>
          </cell>
        </row>
        <row r="95">
          <cell r="A95" t="str">
            <v>A51690</v>
          </cell>
          <cell r="B95" t="str">
            <v>軽量鉄骨壁下地スタッド　　　　　　　　　　　　　　　</v>
          </cell>
          <cell r="C95" t="str">
            <v>９０形　９０×４５×０．８　　　　　　　　　　　　　　　　　　　　　</v>
          </cell>
          <cell r="D95" t="str">
            <v>　ｍ　</v>
          </cell>
          <cell r="E95">
            <v>308</v>
          </cell>
        </row>
        <row r="96">
          <cell r="A96" t="str">
            <v>A51692</v>
          </cell>
          <cell r="B96" t="str">
            <v>軽量鉄骨壁下地スペーサ　　　　　　　　　　　　　　　</v>
          </cell>
          <cell r="C96" t="str">
            <v>９０形　　　　　　　　　　　　　　　　　　　　　　　　　　　　　　　</v>
          </cell>
          <cell r="D96" t="str">
            <v>　個　</v>
          </cell>
          <cell r="E96">
            <v>23</v>
          </cell>
        </row>
        <row r="97">
          <cell r="A97" t="str">
            <v>A51700</v>
          </cell>
          <cell r="B97" t="str">
            <v>軽量鉄骨壁下地スタッド　　　　　　　　　　　　　　　</v>
          </cell>
          <cell r="C97" t="str">
            <v>１００形　１００×４５×０．８　　　　　　　　　　　　　　　　　　　</v>
          </cell>
          <cell r="D97" t="str">
            <v>　ｍ　</v>
          </cell>
          <cell r="E97">
            <v>339</v>
          </cell>
        </row>
        <row r="98">
          <cell r="A98" t="str">
            <v>A51702</v>
          </cell>
          <cell r="B98" t="str">
            <v>軽量鉄骨壁下地スペーサ　　　　　　　　　　　　　　　</v>
          </cell>
          <cell r="C98" t="str">
            <v>１００形　　　　　　　　　　　　　　　　　　　　　　　　　　　　　　</v>
          </cell>
          <cell r="D98" t="str">
            <v>　個　</v>
          </cell>
          <cell r="E98">
            <v>27</v>
          </cell>
        </row>
        <row r="99">
          <cell r="A99" t="str">
            <v>A51710</v>
          </cell>
          <cell r="B99" t="str">
            <v>軽量鉄骨壁下地打込みピン　　　　　　　　　　　　　　</v>
          </cell>
          <cell r="C99" t="str">
            <v>　　　　　　　　　　　　　　　　　　　　　　　　　　　　　　　　　　</v>
          </cell>
          <cell r="D99" t="str">
            <v>　個　</v>
          </cell>
          <cell r="E99">
            <v>38</v>
          </cell>
        </row>
        <row r="100">
          <cell r="A100" t="str">
            <v>A51719</v>
          </cell>
          <cell r="B100" t="str">
            <v>インサート　　　　　　　　　　　　　　　　　　　　　</v>
          </cell>
          <cell r="C100" t="str">
            <v>鉄製　Ｗ３／８　　　　　　　　　　　　　　　　　　　　　　　　　　　</v>
          </cell>
          <cell r="D100" t="str">
            <v>　個　</v>
          </cell>
          <cell r="E100">
            <v>26</v>
          </cell>
        </row>
        <row r="101">
          <cell r="A101" t="str">
            <v>A51752</v>
          </cell>
          <cell r="B101" t="str">
            <v>軽量鉄骨壁下地ランナー　　　　　　　　　　　　　　　</v>
          </cell>
          <cell r="C101" t="str">
            <v>５０形　５２×４０×０．８　　　　　　　　　　　　　　　　　　　　　</v>
          </cell>
          <cell r="D101" t="str">
            <v>　ｍ　</v>
          </cell>
          <cell r="E101">
            <v>171</v>
          </cell>
        </row>
        <row r="102">
          <cell r="A102" t="str">
            <v>A51767</v>
          </cell>
          <cell r="B102" t="str">
            <v>軽量鉄骨壁下地ランナー　　　　　　　　　　　　　　　</v>
          </cell>
          <cell r="C102" t="str">
            <v>６５形　６７×４０×０．８　　　　　　　　　　　　　　　　　　　　　</v>
          </cell>
          <cell r="D102" t="str">
            <v>　ｍ　</v>
          </cell>
          <cell r="E102">
            <v>180</v>
          </cell>
        </row>
        <row r="103">
          <cell r="A103" t="str">
            <v>A51792</v>
          </cell>
          <cell r="B103" t="str">
            <v>軽量鉄骨壁下地ランナー　　　　　　　　　　　　　　　</v>
          </cell>
          <cell r="C103" t="str">
            <v>９０形　９２×４０×０．８　　　　　　　　　　　　　　　　　　　　　</v>
          </cell>
          <cell r="D103" t="str">
            <v>　ｍ　</v>
          </cell>
          <cell r="E103">
            <v>210</v>
          </cell>
        </row>
        <row r="104">
          <cell r="A104" t="str">
            <v>A51802</v>
          </cell>
          <cell r="B104" t="str">
            <v>軽量鉄骨壁下地ランナー　　　　　　　　　　　　　　　</v>
          </cell>
          <cell r="C104" t="str">
            <v>１００形　１０２×４０×０．８　　　　　　　　　　　　　　　　　　　</v>
          </cell>
          <cell r="D104" t="str">
            <v>　ｍ　</v>
          </cell>
          <cell r="E104">
            <v>223</v>
          </cell>
        </row>
        <row r="105">
          <cell r="A105" t="str">
            <v>A52303</v>
          </cell>
          <cell r="B105" t="str">
            <v>平　　ラ　　ス　　　　　　　　　　　　　　　　　　　</v>
          </cell>
          <cell r="C105" t="str">
            <v>３号　０．５～０．７　　　　　　　　　　　　　　　　　　　　　　　　</v>
          </cell>
          <cell r="D105" t="str">
            <v>　m2　</v>
          </cell>
          <cell r="E105">
            <v>180</v>
          </cell>
        </row>
        <row r="106">
          <cell r="A106" t="str">
            <v>A52401</v>
          </cell>
          <cell r="B106" t="str">
            <v>リ　ブ　ラ　ス　　　　　　　　　　　　　　　　　　　</v>
          </cell>
          <cell r="C106" t="str">
            <v>Ａ型　１号　　　　　　　　　　　　　　　　　　　　　　　　　　　　　</v>
          </cell>
          <cell r="D106" t="str">
            <v>　m2　</v>
          </cell>
          <cell r="E106">
            <v>379</v>
          </cell>
        </row>
        <row r="107">
          <cell r="A107" t="str">
            <v>A52520</v>
          </cell>
          <cell r="B107" t="str">
            <v>菱形ワイヤラス　　　　　　　　　　　　　　　　　　　</v>
          </cell>
          <cell r="C107" t="str">
            <v>０．９（＃２０）×３２　　　　　　　　　　　　　　　　　　　　　　　</v>
          </cell>
          <cell r="D107" t="str">
            <v>　m2　</v>
          </cell>
          <cell r="E107">
            <v>79</v>
          </cell>
        </row>
        <row r="108">
          <cell r="A108" t="str">
            <v>A52630</v>
          </cell>
          <cell r="B108" t="str">
            <v>パイルキャップ　　　　　　　　　　　　　　　　　　　</v>
          </cell>
          <cell r="C108" t="str">
            <v>杭径３００用　　　　　　　　　　　　　　　　　　　　　　　　　　　　</v>
          </cell>
          <cell r="D108" t="str">
            <v>　個　</v>
          </cell>
          <cell r="E108">
            <v>260</v>
          </cell>
        </row>
        <row r="109">
          <cell r="A109" t="str">
            <v>A52635</v>
          </cell>
          <cell r="B109" t="str">
            <v>パイルキャップ　　　　　　　　　　　　　　　　　　　</v>
          </cell>
          <cell r="C109" t="str">
            <v>杭径３５０用　　　　　　　　　　　　　　　　　　　　　　　　　　　　</v>
          </cell>
          <cell r="D109" t="str">
            <v>　個　</v>
          </cell>
          <cell r="E109">
            <v>260</v>
          </cell>
        </row>
        <row r="110">
          <cell r="A110" t="str">
            <v>A52640</v>
          </cell>
          <cell r="B110" t="str">
            <v>パイルキャップ　　　　　　　　　　　　　　　　　　　</v>
          </cell>
          <cell r="C110" t="str">
            <v>杭径４００用　　　　　　　　　　　　　　　　　　　　　　　　　　　　</v>
          </cell>
          <cell r="D110" t="str">
            <v>　個　</v>
          </cell>
          <cell r="E110">
            <v>300</v>
          </cell>
        </row>
        <row r="111">
          <cell r="A111" t="str">
            <v>A52645</v>
          </cell>
          <cell r="B111" t="str">
            <v>パイルキャップ　　　　　　　　　　　　　　　　　　　</v>
          </cell>
          <cell r="C111" t="str">
            <v>杭径４５０用　　　　　　　　　　　　　　　　　　　　　　　　　　　　</v>
          </cell>
          <cell r="D111" t="str">
            <v>　個　</v>
          </cell>
          <cell r="E111">
            <v>350</v>
          </cell>
        </row>
        <row r="112">
          <cell r="A112" t="str">
            <v>A52650</v>
          </cell>
          <cell r="B112" t="str">
            <v>パイルキャップ　　　　　　　　　　　　　　　　　　　</v>
          </cell>
          <cell r="C112" t="str">
            <v>杭径５００用　　　　　　　　　　　　　　　　　　　　　　　　　　　　</v>
          </cell>
          <cell r="D112" t="str">
            <v>　個　</v>
          </cell>
          <cell r="E112">
            <v>380</v>
          </cell>
        </row>
        <row r="113">
          <cell r="A113" t="str">
            <v>A52660</v>
          </cell>
          <cell r="B113" t="str">
            <v>パイルキャップ　　　　　　　　　　　　　　　　　　　</v>
          </cell>
          <cell r="C113" t="str">
            <v>杭径６００用　　　　　　　　　　　　　　　　　　　　　　　　　　　　</v>
          </cell>
          <cell r="D113" t="str">
            <v>　個　</v>
          </cell>
          <cell r="E113">
            <v>600</v>
          </cell>
        </row>
        <row r="114">
          <cell r="A114" t="str">
            <v>A53117</v>
          </cell>
          <cell r="B114" t="str">
            <v>亜鉛鉄板（波板）　　　　　　　　　　　　　　　　　　</v>
          </cell>
          <cell r="C114" t="str">
            <v>０．１９×７６２×１８２９　　　　　　　　　　　　　　　　　　　　　</v>
          </cell>
          <cell r="D114" t="str">
            <v>　枚　</v>
          </cell>
          <cell r="E114">
            <v>366</v>
          </cell>
        </row>
        <row r="115">
          <cell r="A115" t="str">
            <v>A56010</v>
          </cell>
          <cell r="B115" t="str">
            <v>天井点検口　　　　　　　　　　　　　　　　　　　　　</v>
          </cell>
          <cell r="C115" t="str">
            <v>アルミニウム製　錠無し　４５０角　　　　　　　　　　　　　　　　　　</v>
          </cell>
          <cell r="D115" t="str">
            <v>　箇所</v>
          </cell>
          <cell r="E115">
            <v>3250</v>
          </cell>
        </row>
        <row r="116">
          <cell r="A116" t="str">
            <v>A56011</v>
          </cell>
          <cell r="B116" t="str">
            <v>天井点検口　　　　　　　　　　　　　　　　　　　　　</v>
          </cell>
          <cell r="C116" t="str">
            <v>アルミニウム製　錠無し　６００角　　　　　　　　　　　　　　　　　　</v>
          </cell>
          <cell r="D116" t="str">
            <v>　箇所</v>
          </cell>
          <cell r="E116">
            <v>4130</v>
          </cell>
        </row>
        <row r="117">
          <cell r="A117" t="str">
            <v>A56020</v>
          </cell>
          <cell r="B117" t="str">
            <v>床　点　検　口　　　　　　　　　　　　　　　　　　　</v>
          </cell>
          <cell r="C117" t="str">
            <v>アルミニウム製　錠無し　６００角　モルタル埋込型　　　　　　　　　　</v>
          </cell>
          <cell r="D117" t="str">
            <v>　箇所</v>
          </cell>
          <cell r="E117">
            <v>13700</v>
          </cell>
        </row>
        <row r="118">
          <cell r="A118" t="str">
            <v>A56030</v>
          </cell>
          <cell r="B118" t="str">
            <v>階段すべり止め　　　　　　　　　　　　　　　　　　　</v>
          </cell>
          <cell r="C118" t="str">
            <v>ステンレス製ビニルタイヤ付き　　　巾＝３７ｍｍ　　　　　　　　　　　</v>
          </cell>
          <cell r="D118" t="str">
            <v>　ｍ　</v>
          </cell>
          <cell r="E118">
            <v>1700</v>
          </cell>
        </row>
        <row r="119">
          <cell r="A119" t="str">
            <v>A60003</v>
          </cell>
          <cell r="B119" t="str">
            <v>アスファルトコンパウンド　　　　　　　　　　　　　　</v>
          </cell>
          <cell r="C119" t="str">
            <v>３，４種　　　　　　　　　　　　　　　　　　　　　　　　　　　　　　</v>
          </cell>
          <cell r="D119" t="str">
            <v>　kg　</v>
          </cell>
          <cell r="E119">
            <v>59</v>
          </cell>
        </row>
        <row r="120">
          <cell r="A120" t="str">
            <v>A60135</v>
          </cell>
          <cell r="B120" t="str">
            <v>アスファルトルーフィング　　　　　　　　　　　　　　</v>
          </cell>
          <cell r="C120">
            <v>1500</v>
          </cell>
          <cell r="D120" t="str">
            <v>　m2　</v>
          </cell>
          <cell r="E120">
            <v>181</v>
          </cell>
        </row>
        <row r="121">
          <cell r="A121" t="str">
            <v>A60240</v>
          </cell>
          <cell r="B121" t="str">
            <v>砂付きストレッチルーフィング　　　　　　　　　　　　</v>
          </cell>
          <cell r="C121">
            <v>800</v>
          </cell>
          <cell r="D121" t="str">
            <v>　m2　</v>
          </cell>
          <cell r="E121">
            <v>566</v>
          </cell>
        </row>
        <row r="122">
          <cell r="A122" t="str">
            <v>A60320</v>
          </cell>
          <cell r="B122" t="str">
            <v>アスファルトフェルト　　　　　　　　　　　　　　　　</v>
          </cell>
          <cell r="C122">
            <v>430</v>
          </cell>
          <cell r="D122" t="str">
            <v>　m2　</v>
          </cell>
          <cell r="E122">
            <v>50</v>
          </cell>
        </row>
        <row r="123">
          <cell r="A123" t="str">
            <v>A60401</v>
          </cell>
          <cell r="B123" t="str">
            <v>アスファルトプライマー　　　　　　　　　　　　　　　</v>
          </cell>
          <cell r="C123" t="str">
            <v>　　　　　　　　　　　　　　　　　　　　　　　　　　　　　　　　　　</v>
          </cell>
          <cell r="D123" t="str">
            <v>　kg　</v>
          </cell>
          <cell r="E123">
            <v>185</v>
          </cell>
        </row>
        <row r="124">
          <cell r="A124" t="str">
            <v>A60500</v>
          </cell>
          <cell r="B124" t="str">
            <v>ストレッチルーフィング　　　　　　　　　　　　　　　</v>
          </cell>
          <cell r="C124">
            <v>1000</v>
          </cell>
          <cell r="D124" t="str">
            <v>　m2　</v>
          </cell>
          <cell r="E124">
            <v>413</v>
          </cell>
        </row>
        <row r="125">
          <cell r="A125" t="str">
            <v>A60600</v>
          </cell>
          <cell r="B125" t="str">
            <v>砂付きあなあきルーフィング　　　　　　　　　　　　　</v>
          </cell>
          <cell r="C125">
            <v>2500</v>
          </cell>
          <cell r="D125" t="str">
            <v>　m2　</v>
          </cell>
          <cell r="E125">
            <v>353</v>
          </cell>
        </row>
        <row r="126">
          <cell r="A126" t="str">
            <v>A60800</v>
          </cell>
          <cell r="B126" t="str">
            <v>ゴムアスファルト系シール材　　　　　　　　　　　　　</v>
          </cell>
          <cell r="C126" t="str">
            <v>　　　　　　　　　　　　　　　　　　　　　　　　　　　　　　　　　　</v>
          </cell>
          <cell r="D126" t="str">
            <v>　L 　</v>
          </cell>
          <cell r="E126">
            <v>289</v>
          </cell>
        </row>
        <row r="127">
          <cell r="A127" t="str">
            <v>A61100</v>
          </cell>
          <cell r="B127" t="str">
            <v>ポリサルファイドシーリング材　　　　　　　　　　　　</v>
          </cell>
          <cell r="C127" t="str">
            <v>２成分形　　　　　　　　　　　　　　　　　　　　　　　　　　　　　　</v>
          </cell>
          <cell r="D127" t="str">
            <v>　L 　</v>
          </cell>
          <cell r="E127">
            <v>1680</v>
          </cell>
        </row>
        <row r="128">
          <cell r="A128" t="str">
            <v>A61200</v>
          </cell>
          <cell r="B128" t="str">
            <v>シリコーンシーリング材　　　　　　　　　　　　　　　</v>
          </cell>
          <cell r="C128" t="str">
            <v>２成分形　　　　　　　　　　　　　　　　　　　　　　　　　　　　　　</v>
          </cell>
          <cell r="D128" t="str">
            <v>　L 　</v>
          </cell>
          <cell r="E128">
            <v>1980</v>
          </cell>
        </row>
        <row r="129">
          <cell r="A129" t="str">
            <v>A61300</v>
          </cell>
          <cell r="B129" t="str">
            <v>変成シリコーンシーリング材　　　　　　　　　　　　　</v>
          </cell>
          <cell r="C129" t="str">
            <v>２成分形　　　　　　　　　　　　　　　　　　　　　　　　　　　　　　</v>
          </cell>
          <cell r="D129" t="str">
            <v>　L 　</v>
          </cell>
          <cell r="E129">
            <v>1600</v>
          </cell>
        </row>
        <row r="130">
          <cell r="A130" t="str">
            <v>A61625</v>
          </cell>
          <cell r="B130" t="str">
            <v>ポリスチレンフォーム保温材　　　　　　　　　　　　　</v>
          </cell>
          <cell r="C130" t="str">
            <v>厚２５　　　　　　　　　　　　　　ＪＩＳ　Ａ　９５１１　３種　　　　</v>
          </cell>
          <cell r="D130" t="str">
            <v>　m2　</v>
          </cell>
          <cell r="E130">
            <v>694</v>
          </cell>
        </row>
        <row r="131">
          <cell r="A131" t="str">
            <v>A61630</v>
          </cell>
          <cell r="B131" t="str">
            <v>ポリスチレンフォーム保温材　　　　　　　　　　　　　</v>
          </cell>
          <cell r="C131" t="str">
            <v>厚３０　　　　　　　　　　　　　　ＪＩＳ　Ａ　９５１１　３種　　　　</v>
          </cell>
          <cell r="D131" t="str">
            <v>　m2　</v>
          </cell>
          <cell r="E131">
            <v>833</v>
          </cell>
        </row>
        <row r="132">
          <cell r="A132" t="str">
            <v>A61640</v>
          </cell>
          <cell r="B132" t="str">
            <v>ポリスチレンフォーム保温材　　　　　　　　　　　　　</v>
          </cell>
          <cell r="C132" t="str">
            <v>厚４０　　　　　　　　　　　　　　ＪＩＳ　Ａ　９５１１　３種　　　　</v>
          </cell>
          <cell r="D132" t="str">
            <v>　m2　</v>
          </cell>
          <cell r="E132">
            <v>1111</v>
          </cell>
        </row>
        <row r="133">
          <cell r="A133" t="str">
            <v>A61650</v>
          </cell>
          <cell r="B133" t="str">
            <v>ポリスチレンフォーム保温材　　　　　　　　　　　　　</v>
          </cell>
          <cell r="C133" t="str">
            <v>厚５０　　　　　　　　　　　　　　ＪＩＳ　Ａ　９５１１　３種　　　　</v>
          </cell>
          <cell r="D133" t="str">
            <v>　m2　</v>
          </cell>
          <cell r="E133">
            <v>1395</v>
          </cell>
        </row>
        <row r="134">
          <cell r="A134" t="str">
            <v>A61725</v>
          </cell>
          <cell r="B134" t="str">
            <v>硬質ウレタンフォーム保温材　　　　　　　　　　　　　</v>
          </cell>
          <cell r="C134" t="str">
            <v>厚２５　　　　　　　　　　　　　　ＪＩＳ　Ａ　９５１１　２種３号　　</v>
          </cell>
          <cell r="D134" t="str">
            <v>　m2　</v>
          </cell>
          <cell r="E134">
            <v>1040</v>
          </cell>
        </row>
        <row r="135">
          <cell r="A135" t="str">
            <v>A61730</v>
          </cell>
          <cell r="B135" t="str">
            <v>硬質ウレタンフォーム保温材　　　　　　　　　　　　　</v>
          </cell>
          <cell r="C135" t="str">
            <v>厚３０　　　　　　　　　　　　　　ＪＩＳ　Ａ　９５１１　２種３号　　</v>
          </cell>
          <cell r="D135" t="str">
            <v>　m2　</v>
          </cell>
          <cell r="E135">
            <v>1110</v>
          </cell>
        </row>
        <row r="136">
          <cell r="A136" t="str">
            <v>A61740</v>
          </cell>
          <cell r="B136" t="str">
            <v>硬質ウレタンフォーム保温材　　　　　　　　　　　　　</v>
          </cell>
          <cell r="C136" t="str">
            <v>厚４０　　　　　　　　　　　　　　ＪＩＳ　Ａ　９５１１　２種３号　　</v>
          </cell>
          <cell r="D136" t="str">
            <v>　m2　</v>
          </cell>
          <cell r="E136">
            <v>1440</v>
          </cell>
        </row>
        <row r="137">
          <cell r="A137" t="str">
            <v>A61750</v>
          </cell>
          <cell r="B137" t="str">
            <v>硬質ウレタンフォーム保温材　　　　　　　　　　　　　</v>
          </cell>
          <cell r="C137" t="str">
            <v>厚５０　　　　　　　　　　　　　　ＪＩＳ　Ａ　９５１１　２種３号　　</v>
          </cell>
          <cell r="D137" t="str">
            <v>　m2　</v>
          </cell>
          <cell r="E137">
            <v>1620</v>
          </cell>
        </row>
        <row r="138">
          <cell r="A138" t="str">
            <v>A80303</v>
          </cell>
          <cell r="B138" t="str">
            <v>寒　水　石　粉　　　　　　　　　　　　　　　　　　　</v>
          </cell>
          <cell r="C138" t="str">
            <v>　　　　　　　　　　　　　　　　　　　　　　　　　　　　　　　　　　</v>
          </cell>
          <cell r="D138" t="str">
            <v>　kg　</v>
          </cell>
          <cell r="E138">
            <v>25</v>
          </cell>
        </row>
        <row r="139">
          <cell r="A139" t="str">
            <v>A80501</v>
          </cell>
          <cell r="B139" t="str">
            <v>消　　石　　灰　　　　　　　　　　　　　　　　　　　</v>
          </cell>
          <cell r="C139" t="str">
            <v>上塗用　　　　　　　　　　　　　　　　　　　　　　　　　　　　　　　</v>
          </cell>
          <cell r="D139" t="str">
            <v>　kg　</v>
          </cell>
          <cell r="E139">
            <v>35</v>
          </cell>
        </row>
        <row r="140">
          <cell r="A140" t="str">
            <v>A80701</v>
          </cell>
          <cell r="B140" t="str">
            <v>防　　水　　剤　　　　　　　　　　　　　　　　　　　</v>
          </cell>
          <cell r="C140" t="str">
            <v>　　　　　　　　　　　　　　　　　　　　　　　　　　　　　　　　　　</v>
          </cell>
          <cell r="D140" t="str">
            <v>　kg　</v>
          </cell>
          <cell r="E140">
            <v>187</v>
          </cell>
        </row>
        <row r="141">
          <cell r="A141" t="str">
            <v>A80801</v>
          </cell>
          <cell r="B141" t="str">
            <v>下地調整塗材　　　　　　　（セメントフィラー）　　　</v>
          </cell>
          <cell r="C141" t="str">
            <v>ＪＩＳ　Ａ　６９１６　　　　　　　　　　　　　　　　　　　　　　　　</v>
          </cell>
          <cell r="D141" t="str">
            <v>　kg　</v>
          </cell>
          <cell r="E141">
            <v>168</v>
          </cell>
        </row>
        <row r="142">
          <cell r="A142" t="str">
            <v>A90010</v>
          </cell>
          <cell r="B142" t="str">
            <v>空胴コンクリートブロック　　　　　　　　　　　　　　</v>
          </cell>
          <cell r="C142" t="str">
            <v>Ａ種　１００×１９０×３９０　　　　　　　　　　　　　　　　　　　　</v>
          </cell>
          <cell r="D142" t="str">
            <v>　個　</v>
          </cell>
          <cell r="E142">
            <v>106</v>
          </cell>
        </row>
        <row r="143">
          <cell r="A143" t="str">
            <v>A90012</v>
          </cell>
          <cell r="B143" t="str">
            <v>空胴コンクリートブロック　　　　　　　　　　　　　　</v>
          </cell>
          <cell r="C143" t="str">
            <v>Ａ種　１２０×１９０×３９０　　　　　　　　　　　　　　　　　　　　</v>
          </cell>
          <cell r="D143" t="str">
            <v>　個　</v>
          </cell>
          <cell r="E143">
            <v>113</v>
          </cell>
        </row>
        <row r="144">
          <cell r="A144" t="str">
            <v>A90015</v>
          </cell>
          <cell r="B144" t="str">
            <v>空胴コンクリートブロック　　　　　　　　　　　　　　</v>
          </cell>
          <cell r="C144" t="str">
            <v>Ａ種　１５０×１９０×３９０　　　　　　　　　　　　　　　　　　　　</v>
          </cell>
          <cell r="D144" t="str">
            <v>　個　</v>
          </cell>
          <cell r="E144">
            <v>122</v>
          </cell>
        </row>
        <row r="145">
          <cell r="A145" t="str">
            <v>A90019</v>
          </cell>
          <cell r="B145" t="str">
            <v>空胴コンクリートブロック　　　　　　　　　　　　　　</v>
          </cell>
          <cell r="C145" t="str">
            <v>Ａ種　１９０×１９０×３９０　　　　　　　　　　　　　　　　　　　　</v>
          </cell>
          <cell r="D145" t="str">
            <v>　個　</v>
          </cell>
          <cell r="E145">
            <v>150</v>
          </cell>
        </row>
        <row r="146">
          <cell r="A146" t="str">
            <v>A90112</v>
          </cell>
          <cell r="B146" t="str">
            <v>空胴コンクリートブロック　　　　　　　　　　　　　　</v>
          </cell>
          <cell r="C146" t="str">
            <v>Ｂ種　１２０×１９０×３９０　　　　　　　　　　　　　　　　　　　　</v>
          </cell>
          <cell r="D146" t="str">
            <v>　個　</v>
          </cell>
          <cell r="E146">
            <v>122</v>
          </cell>
        </row>
        <row r="147">
          <cell r="A147" t="str">
            <v>A90115</v>
          </cell>
          <cell r="B147" t="str">
            <v>空胴コンクリートブロック　　　　　　　　　　　　　　</v>
          </cell>
          <cell r="C147" t="str">
            <v>Ｂ種　１５０×１９０×３９０　　　　　　　　　　　　　　　　　　　　</v>
          </cell>
          <cell r="D147" t="str">
            <v>　個　</v>
          </cell>
          <cell r="E147">
            <v>129</v>
          </cell>
        </row>
        <row r="148">
          <cell r="A148" t="str">
            <v>A90119</v>
          </cell>
          <cell r="B148" t="str">
            <v>空胴コンクリートブロック　　　　　　　　　　　　　　</v>
          </cell>
          <cell r="C148" t="str">
            <v>Ｂ種　１９０×１９０×３９０　　　　　　　　　　　　　　　　　　　　</v>
          </cell>
          <cell r="D148" t="str">
            <v>　個　</v>
          </cell>
          <cell r="E148">
            <v>170</v>
          </cell>
        </row>
        <row r="149">
          <cell r="A149" t="str">
            <v>A90210</v>
          </cell>
          <cell r="B149" t="str">
            <v>空胴コンクリートブロック　　　　　　　　　　　　　　</v>
          </cell>
          <cell r="C149" t="str">
            <v>Ｃ種　１００×１９０×３９０　　　　　　　　　　　　　　　　　　　　</v>
          </cell>
          <cell r="D149" t="str">
            <v>　個　</v>
          </cell>
          <cell r="E149">
            <v>125</v>
          </cell>
        </row>
        <row r="150">
          <cell r="A150" t="str">
            <v>A90212</v>
          </cell>
          <cell r="B150" t="str">
            <v>空胴コンクリートブロック　　　　　　　　　　　　　　</v>
          </cell>
          <cell r="C150" t="str">
            <v>Ｃ種　１２０×１９０×３９０　　　　　　　　　　　　　　　　　　　　</v>
          </cell>
          <cell r="D150" t="str">
            <v>　個　</v>
          </cell>
          <cell r="E150">
            <v>138</v>
          </cell>
        </row>
        <row r="151">
          <cell r="A151" t="str">
            <v>A90215</v>
          </cell>
          <cell r="B151" t="str">
            <v>空胴コンクリートブロック　　　　　　　　　　　　　　</v>
          </cell>
          <cell r="C151" t="str">
            <v>Ｃ種　１５０×１９０×３９０　　　　　　　　　　　　　　　　　　　　</v>
          </cell>
          <cell r="D151" t="str">
            <v>　個　</v>
          </cell>
          <cell r="E151">
            <v>145</v>
          </cell>
        </row>
        <row r="152">
          <cell r="A152" t="str">
            <v>A90219</v>
          </cell>
          <cell r="B152" t="str">
            <v>空胴コンクリートブロック　　　　　　　　　　　　　　</v>
          </cell>
          <cell r="C152" t="str">
            <v>Ｃ種　１９０×１９０×３９０　　　　　　　　　　　　　　　　　　　　</v>
          </cell>
          <cell r="D152" t="str">
            <v>　個　</v>
          </cell>
          <cell r="E152">
            <v>190</v>
          </cell>
        </row>
        <row r="153">
          <cell r="A153" t="str">
            <v>A90312</v>
          </cell>
          <cell r="B153" t="str">
            <v>空胴コンクリートブロック　　　　　　　　　　　　　　</v>
          </cell>
          <cell r="C153" t="str">
            <v>防水　１２０×１９０×３９０　　　　　　　　　　　　　　　　　　　　</v>
          </cell>
          <cell r="D153" t="str">
            <v>　個　</v>
          </cell>
          <cell r="E153">
            <v>158</v>
          </cell>
        </row>
        <row r="154">
          <cell r="A154" t="str">
            <v>A90315</v>
          </cell>
          <cell r="B154" t="str">
            <v>空胴コンクリートブロック　　　　　　　　　　　　　　</v>
          </cell>
          <cell r="C154" t="str">
            <v>防水　１５０×１９０×３９０　　　　　　　　　　　　　　　　　　　　</v>
          </cell>
          <cell r="D154" t="str">
            <v>　個　</v>
          </cell>
          <cell r="E154">
            <v>165</v>
          </cell>
        </row>
        <row r="155">
          <cell r="A155" t="str">
            <v>A90319</v>
          </cell>
          <cell r="B155" t="str">
            <v>空胴コンクリートブロック　　　　　　　　　　　　　　</v>
          </cell>
          <cell r="C155" t="str">
            <v>防水　１９０×１９０×３９０　　　　　　　　　　　　　　　　　　　　</v>
          </cell>
          <cell r="D155" t="str">
            <v>　個　</v>
          </cell>
          <cell r="E155">
            <v>210</v>
          </cell>
        </row>
        <row r="156">
          <cell r="A156" t="str">
            <v>AA0004</v>
          </cell>
          <cell r="B156" t="str">
            <v>ラワン合板　　　　　　　　　　　　　　　　　　　　　</v>
          </cell>
          <cell r="C156" t="str">
            <v>１類　１等　４×９１０×１８２０　　　　　　　　　　　　　　　　　　</v>
          </cell>
          <cell r="D156" t="str">
            <v>　枚　</v>
          </cell>
          <cell r="E156">
            <v>570</v>
          </cell>
        </row>
        <row r="157">
          <cell r="A157" t="str">
            <v>AA0104</v>
          </cell>
          <cell r="B157" t="str">
            <v>ラワン合板　　　　　　　　　　　　　　　　　　　　　</v>
          </cell>
          <cell r="C157" t="str">
            <v>２類　１等　４×９１０×１８２０　　　　　　　　　　　　　　　　　　</v>
          </cell>
          <cell r="D157" t="str">
            <v>　枚　</v>
          </cell>
          <cell r="E157">
            <v>530</v>
          </cell>
        </row>
        <row r="158">
          <cell r="A158" t="str">
            <v>AA0204</v>
          </cell>
          <cell r="B158" t="str">
            <v>シ　ナ　合　板　　　　　　　　　　　　　　　　　　　</v>
          </cell>
          <cell r="C158" t="str">
            <v>１類　１等　４×９１０×１８２０　　　　　　　　　　　　　　　　　　</v>
          </cell>
          <cell r="D158" t="str">
            <v>　枚　</v>
          </cell>
          <cell r="E158">
            <v>960</v>
          </cell>
        </row>
        <row r="159">
          <cell r="A159" t="str">
            <v>AA0304</v>
          </cell>
          <cell r="B159" t="str">
            <v>シ　ナ　合　板　　　　　　　　　　　　　　　　　　　</v>
          </cell>
          <cell r="C159" t="str">
            <v>２類　１等　４×９１０×１８２０　　　　　　　　　　　　　　　　　　</v>
          </cell>
          <cell r="D159" t="str">
            <v>　枚　</v>
          </cell>
          <cell r="E159">
            <v>860</v>
          </cell>
        </row>
        <row r="160">
          <cell r="A160" t="str">
            <v>AA0415</v>
          </cell>
          <cell r="B160" t="str">
            <v>木毛セメント板　　　　　　　　　　　　　　　　　　　</v>
          </cell>
          <cell r="C160" t="str">
            <v>１５×９１０×１８２０　　　　　　　　　　　　　　　　　　　　　　　</v>
          </cell>
          <cell r="D160" t="str">
            <v>　枚　</v>
          </cell>
          <cell r="E160">
            <v>800</v>
          </cell>
        </row>
        <row r="161">
          <cell r="A161" t="str">
            <v>AA0420</v>
          </cell>
          <cell r="B161" t="str">
            <v>木毛セメント板　　　　　　　　　　　　　　　　　　　</v>
          </cell>
          <cell r="C161" t="str">
            <v>２０×９１０×１８２０　　　　　　　　　　　　　　　　　　　　　　　</v>
          </cell>
          <cell r="D161" t="str">
            <v>　枚　</v>
          </cell>
          <cell r="E161">
            <v>940</v>
          </cell>
        </row>
        <row r="162">
          <cell r="A162" t="str">
            <v>AA0425</v>
          </cell>
          <cell r="B162" t="str">
            <v>木毛セメント板　　　　　　　　　　　　　　　　　　　</v>
          </cell>
          <cell r="C162" t="str">
            <v>２５×９１０×１８２０　　　　　　　　　　　　　　　　　　　　　　　</v>
          </cell>
          <cell r="D162" t="str">
            <v>　枚　</v>
          </cell>
          <cell r="E162">
            <v>1120</v>
          </cell>
        </row>
        <row r="163">
          <cell r="A163" t="str">
            <v>AA0501</v>
          </cell>
          <cell r="B163" t="str">
            <v>せっこうボード　　　　　　　　　　　　　　　　　　　</v>
          </cell>
          <cell r="C163" t="str">
            <v>準不燃　９．５×９１０×１８２０　　　　　　　　　　　　　　　　　　</v>
          </cell>
          <cell r="D163" t="str">
            <v>　枚　</v>
          </cell>
          <cell r="E163">
            <v>310</v>
          </cell>
        </row>
        <row r="164">
          <cell r="A164" t="str">
            <v>AA0621</v>
          </cell>
          <cell r="B164" t="str">
            <v>せっこうボード　　　　　　　　　　　　　　　　　　　</v>
          </cell>
          <cell r="C164" t="str">
            <v>不燃　１２．５×９１０×１８２０　　　　　　　　　　　　　　　　　　</v>
          </cell>
          <cell r="D164" t="str">
            <v>　枚　</v>
          </cell>
          <cell r="E164">
            <v>430</v>
          </cell>
        </row>
        <row r="165">
          <cell r="A165" t="str">
            <v>AA1109</v>
          </cell>
          <cell r="B165" t="str">
            <v>ロックウール化粧吸音板　　　　　　　　　　　　　　　</v>
          </cell>
          <cell r="C165" t="str">
            <v>９×３０３×６０６　　　　　　　　　　　　　　　　　　　　　　　　　</v>
          </cell>
          <cell r="D165" t="str">
            <v>　m2　</v>
          </cell>
          <cell r="E165">
            <v>780</v>
          </cell>
        </row>
        <row r="166">
          <cell r="A166" t="str">
            <v>AA1112</v>
          </cell>
          <cell r="B166" t="str">
            <v>ロックウール化粧吸音板　　　　　　　　　　　　　　　</v>
          </cell>
          <cell r="C166" t="str">
            <v>１２×３０３×６０６　　　　　　　　　　　　　　　　　　　　　　　　</v>
          </cell>
          <cell r="D166" t="str">
            <v>　m2　</v>
          </cell>
          <cell r="E166">
            <v>850</v>
          </cell>
        </row>
        <row r="167">
          <cell r="A167" t="str">
            <v>AA1309</v>
          </cell>
          <cell r="B167" t="str">
            <v>化粧せっこうボ－ド　　　　（トラバーチン）　　　　　</v>
          </cell>
          <cell r="C167" t="str">
            <v>準不燃　９．５×４５５×９１０　　　　　　　　　　　　　　　　　　　</v>
          </cell>
          <cell r="D167" t="str">
            <v>　m2　</v>
          </cell>
          <cell r="E167">
            <v>370</v>
          </cell>
        </row>
        <row r="168">
          <cell r="A168" t="str">
            <v>AA1409</v>
          </cell>
          <cell r="B168" t="str">
            <v>化粧せっこうボ－ド　　　　（トラバーチン）　　　　　</v>
          </cell>
          <cell r="C168" t="str">
            <v>不燃　９．５×４５５×９１０　　　　　　　　　　　　　　　　　　　　</v>
          </cell>
          <cell r="D168" t="str">
            <v>　m2　</v>
          </cell>
          <cell r="E168">
            <v>430</v>
          </cell>
        </row>
        <row r="169">
          <cell r="A169" t="str">
            <v>AA1500</v>
          </cell>
          <cell r="B169" t="str">
            <v>けい酸カルシウム板　　　　（タイプ２）　　　　　　　</v>
          </cell>
          <cell r="C169" t="str">
            <v>不燃　６×９１０×１８２０　　　　　　　　　　　　　　　　　　　　　</v>
          </cell>
          <cell r="D169" t="str">
            <v>　枚　</v>
          </cell>
          <cell r="E169">
            <v>1100</v>
          </cell>
        </row>
        <row r="170">
          <cell r="A170" t="str">
            <v>AA2120</v>
          </cell>
          <cell r="B170" t="str">
            <v>ポリスチレンフォーム保温材　　　　　　　　　　　　　</v>
          </cell>
          <cell r="C170" t="str">
            <v>厚２０　２種　　　　　　　　　　　２０×９１０×１８２０　　　　　　</v>
          </cell>
          <cell r="D170" t="str">
            <v>　枚　</v>
          </cell>
          <cell r="E170">
            <v>792</v>
          </cell>
        </row>
        <row r="171">
          <cell r="A171" t="str">
            <v>AA2125</v>
          </cell>
          <cell r="B171" t="str">
            <v>ポリスチレンフォーム保温材　　　　　　　　　　　　　</v>
          </cell>
          <cell r="C171" t="str">
            <v>厚２５　２種　　　　　　　　　　　２５×９１０×１８２０　　　　　　</v>
          </cell>
          <cell r="D171" t="str">
            <v>　枚　</v>
          </cell>
          <cell r="E171">
            <v>990</v>
          </cell>
        </row>
        <row r="172">
          <cell r="A172" t="str">
            <v>AA2130</v>
          </cell>
          <cell r="B172" t="str">
            <v>ポリスチレンフォーム保温材　　　　　　　　　　　　　</v>
          </cell>
          <cell r="C172" t="str">
            <v>厚３０　２種　　　　　　　　　　　３０×９１０×１８２０　　　　　　</v>
          </cell>
          <cell r="D172" t="str">
            <v>　枚　</v>
          </cell>
          <cell r="E172">
            <v>1180</v>
          </cell>
        </row>
        <row r="173">
          <cell r="A173" t="str">
            <v>AA2140</v>
          </cell>
          <cell r="B173" t="str">
            <v>ポリスチレンフォーム保温材　　　　　　　　　　　　　</v>
          </cell>
          <cell r="C173" t="str">
            <v>厚４０　２種　　　　　　　　　　　４０×９１０×１８２０　　　　　　</v>
          </cell>
          <cell r="D173" t="str">
            <v>　枚　</v>
          </cell>
          <cell r="E173">
            <v>1580</v>
          </cell>
        </row>
        <row r="174">
          <cell r="A174" t="str">
            <v>AA2150</v>
          </cell>
          <cell r="B174" t="str">
            <v>ポリスチレンフォーム保温材　　　　　　　　　　　　　</v>
          </cell>
          <cell r="C174" t="str">
            <v>厚５０　２種　　　　　　　　　　　５０×９１０×１８２０　　　　　　</v>
          </cell>
          <cell r="D174" t="str">
            <v>　枚　</v>
          </cell>
          <cell r="E174">
            <v>1980</v>
          </cell>
        </row>
        <row r="175">
          <cell r="A175" t="str">
            <v>AA3002</v>
          </cell>
          <cell r="B175" t="str">
            <v>ビニル床タイル　　　　　　　　　　　　　　　　　　　</v>
          </cell>
          <cell r="C175" t="str">
            <v>半硬質　厚２ｍｍ　ノンアスベスト　　　　　　　　　　　　　　　　　　</v>
          </cell>
          <cell r="D175" t="str">
            <v>　m2　</v>
          </cell>
          <cell r="E175">
            <v>840</v>
          </cell>
        </row>
        <row r="176">
          <cell r="A176" t="str">
            <v>AA3103</v>
          </cell>
          <cell r="B176" t="str">
            <v>ビニル床シート（無地）　　　　　　　　　　　　　　　</v>
          </cell>
          <cell r="C176" t="str">
            <v>一般用　ＮＣ厚２．５ｍｍ　　　　　　　　　　　　　　　　　　　　　　</v>
          </cell>
          <cell r="D176" t="str">
            <v>　m2　</v>
          </cell>
          <cell r="E176">
            <v>1650</v>
          </cell>
        </row>
        <row r="177">
          <cell r="A177" t="str">
            <v>AA3113</v>
          </cell>
          <cell r="B177" t="str">
            <v>ビニル床シート（模様入り）　　　　　　　　　　　　　</v>
          </cell>
          <cell r="C177" t="str">
            <v>一般用　ＮＣ厚２．５ｍｍ　　　　　　　　　　　　　　　　　　　　　　</v>
          </cell>
          <cell r="D177" t="str">
            <v>　m2　</v>
          </cell>
          <cell r="E177">
            <v>1800</v>
          </cell>
        </row>
        <row r="178">
          <cell r="A178" t="str">
            <v>AA4006</v>
          </cell>
          <cell r="B178" t="str">
            <v>ビニル幅木　　　　　　　　　　　　　　　　　　　　　</v>
          </cell>
          <cell r="C178" t="str">
            <v>Ｈ＝６０ｍｍ　　　　　　　　　　　　　　　　　　　　　　　　　　　　</v>
          </cell>
          <cell r="D178" t="str">
            <v>　ｍ　</v>
          </cell>
          <cell r="E178">
            <v>180</v>
          </cell>
        </row>
        <row r="179">
          <cell r="A179" t="str">
            <v>AA4007</v>
          </cell>
          <cell r="B179" t="str">
            <v>ビニル幅木　　　　　　　　　　　　　　　　　　　　　</v>
          </cell>
          <cell r="C179" t="str">
            <v>Ｈ＝７５ｍｍ　　　　　　　　　　　　　　　　　　　　　　　　　　　　</v>
          </cell>
          <cell r="D179" t="str">
            <v>　ｍ　</v>
          </cell>
          <cell r="E179">
            <v>200</v>
          </cell>
        </row>
        <row r="180">
          <cell r="A180" t="str">
            <v>AA4010</v>
          </cell>
          <cell r="B180" t="str">
            <v>ビニル幅木　　　　　　　　　　　　　　　　　　　　　</v>
          </cell>
          <cell r="C180" t="str">
            <v>Ｈ＝１００ｍｍ　　　　　　　　　　　　　　　　　　　　　　　　　　　</v>
          </cell>
          <cell r="D180" t="str">
            <v>　ｍ　</v>
          </cell>
          <cell r="E180">
            <v>220</v>
          </cell>
        </row>
        <row r="181">
          <cell r="A181" t="str">
            <v>AA4030</v>
          </cell>
          <cell r="B181" t="str">
            <v>ビニル幅木（階段ささら）　　　　　　　　　　　　　　</v>
          </cell>
          <cell r="C181" t="str">
            <v>Ｈ＝３３０ｍｍ　　　　　　　　　　　　　　　　　　　　　　　　　　　</v>
          </cell>
          <cell r="D181" t="str">
            <v>　ｍ　</v>
          </cell>
          <cell r="E181">
            <v>630</v>
          </cell>
        </row>
        <row r="182">
          <cell r="A182" t="str">
            <v>AA8001</v>
          </cell>
          <cell r="B182" t="str">
            <v>接　　着　　剤　　　　　　　　　　　　　　　　　　　</v>
          </cell>
          <cell r="C182" t="str">
            <v>せっこうボ－ドじか張り用　　　　　　　　　　　　　　　　　　　　　　</v>
          </cell>
          <cell r="D182" t="str">
            <v>　kg　</v>
          </cell>
          <cell r="E182">
            <v>52</v>
          </cell>
        </row>
        <row r="183">
          <cell r="A183" t="str">
            <v>AA8002</v>
          </cell>
          <cell r="B183" t="str">
            <v>接　　着　　剤　　　　　　　　　　　　　　　　　　　</v>
          </cell>
          <cell r="C183" t="str">
            <v>一般床用　　　　　　　　　　　　　　　　　　　　　　　　　　　　　　</v>
          </cell>
          <cell r="D183" t="str">
            <v>　kg　</v>
          </cell>
          <cell r="E183">
            <v>215</v>
          </cell>
        </row>
        <row r="184">
          <cell r="A184" t="str">
            <v>AA8003</v>
          </cell>
          <cell r="B184" t="str">
            <v>接　　着　　剤　　　　　　　　　　　　　　　　　　　</v>
          </cell>
          <cell r="C184" t="str">
            <v>幅木及び階段用　　　　　　　　　　　　　　　　　　　　　　　　　　　</v>
          </cell>
          <cell r="D184" t="str">
            <v>　kg　</v>
          </cell>
          <cell r="E184">
            <v>400</v>
          </cell>
        </row>
        <row r="185">
          <cell r="A185" t="str">
            <v>AA8004</v>
          </cell>
          <cell r="B185" t="str">
            <v>接　　着　　剤　　　　　　　　　　　　　　　　　　　</v>
          </cell>
          <cell r="C185" t="str">
            <v>エポキシ樹脂系　　　　　　　　　　　　　　　　　　　　　　　　　　　</v>
          </cell>
          <cell r="D185" t="str">
            <v>　kg　</v>
          </cell>
          <cell r="E185">
            <v>630</v>
          </cell>
        </row>
        <row r="186">
          <cell r="A186" t="str">
            <v>AA8005</v>
          </cell>
          <cell r="B186" t="str">
            <v>接　　着　　剤　　　　　　　　　　　　　　　　　　　</v>
          </cell>
          <cell r="C186" t="str">
            <v>再生ゴム系　　　　　　　　　　　　　　　　　　　　　　　　　　　　　</v>
          </cell>
          <cell r="D186" t="str">
            <v>　kg　</v>
          </cell>
          <cell r="E186">
            <v>630</v>
          </cell>
        </row>
        <row r="187">
          <cell r="A187" t="str">
            <v>AA8020</v>
          </cell>
          <cell r="B187" t="str">
            <v>接　　着　　剤　　　　　　　　　　　　　　　　　　　</v>
          </cell>
          <cell r="C187" t="str">
            <v>ＪＩＳ　Ａ　５５３８　　　　　　　壁用ボード類接着剤　　　　　　　　</v>
          </cell>
          <cell r="D187" t="str">
            <v>　kg　</v>
          </cell>
          <cell r="E187">
            <v>245</v>
          </cell>
        </row>
        <row r="188">
          <cell r="A188" t="str">
            <v>AA8030</v>
          </cell>
          <cell r="B188" t="str">
            <v>接　　着　　剤　　　　　　　　　　　　　　　　　　　</v>
          </cell>
          <cell r="C188" t="str">
            <v>ＪＩＳ　Ａ　５５３８　　　　　　　天井用ボード類接着剤　　　　　　　</v>
          </cell>
          <cell r="D188" t="str">
            <v>　kg　</v>
          </cell>
          <cell r="E188">
            <v>238</v>
          </cell>
        </row>
        <row r="189">
          <cell r="A189" t="str">
            <v>AA8040</v>
          </cell>
          <cell r="B189" t="str">
            <v>接　　着　　剤　　　　　　　　　　　　　　　　　　　</v>
          </cell>
          <cell r="C189" t="str">
            <v>壁紙用（酢酸ビニルエマルション形）　　　　　　　　　　　　　　　　　</v>
          </cell>
          <cell r="D189" t="str">
            <v>　kg　</v>
          </cell>
          <cell r="E189">
            <v>224</v>
          </cell>
        </row>
        <row r="190">
          <cell r="A190" t="str">
            <v>AA8100</v>
          </cell>
          <cell r="B190" t="str">
            <v>ジョイントテープ　　　　　　　　　　　　　　　　　　</v>
          </cell>
          <cell r="C190" t="str">
            <v>ＪＩＳ　Ａ　６９１４　　　　　　　　　　　　　　　　　　　　　　　　</v>
          </cell>
          <cell r="D190" t="str">
            <v>　ｍ　</v>
          </cell>
          <cell r="E190">
            <v>10</v>
          </cell>
        </row>
        <row r="191">
          <cell r="A191" t="str">
            <v>AA8200</v>
          </cell>
          <cell r="B191" t="str">
            <v>ジョイントコンパウンド　　　　　　　　　　　　　　　</v>
          </cell>
          <cell r="C191" t="str">
            <v>ＪＩＳ　Ａ　６９１４　　　　　　　　　　　　　　　　　　　　　　　　</v>
          </cell>
          <cell r="D191" t="str">
            <v>　kg　</v>
          </cell>
          <cell r="E191">
            <v>130</v>
          </cell>
        </row>
        <row r="192">
          <cell r="A192" t="str">
            <v>AB0030</v>
          </cell>
          <cell r="B192" t="str">
            <v>フロート板ガラス　　　　　　　　　　　　　　　　　　</v>
          </cell>
          <cell r="C192" t="str">
            <v>透明厚３ｍｍ　２．２２m2以下　定寸　　　　　　　　　　　　　　　　　</v>
          </cell>
          <cell r="D192" t="str">
            <v>　m2　</v>
          </cell>
          <cell r="E192">
            <v>760</v>
          </cell>
        </row>
        <row r="193">
          <cell r="A193" t="str">
            <v>AB0130</v>
          </cell>
          <cell r="B193" t="str">
            <v>フロート板ガラス　　　　　　　　　　　　　　　　　　</v>
          </cell>
          <cell r="C193" t="str">
            <v>摺　厚３ｍｍ　２．２２m2以下　定寸　　　　　　　　　　　　　　　　　</v>
          </cell>
          <cell r="D193" t="str">
            <v>　m2　</v>
          </cell>
          <cell r="E193">
            <v>990</v>
          </cell>
        </row>
        <row r="194">
          <cell r="A194" t="str">
            <v>AB0242</v>
          </cell>
          <cell r="B194" t="str">
            <v>型板ガラス　　　　　　　　　　　　　　　　　　　　　</v>
          </cell>
          <cell r="C194" t="str">
            <v>厚４ｍｍ　２．１８m2以下　特寸　　　　　　　　　　　　　　　　　　　</v>
          </cell>
          <cell r="D194" t="str">
            <v>　m2　</v>
          </cell>
          <cell r="E194">
            <v>1070</v>
          </cell>
        </row>
        <row r="195">
          <cell r="A195" t="str">
            <v>AB0243</v>
          </cell>
          <cell r="B195" t="str">
            <v>型板ガラス　　　　　　　　　　　　　　　　　　　　　</v>
          </cell>
          <cell r="C195" t="str">
            <v>厚４ｍｍ　４．４５m2以下　特寸　　　　　　　　　　　　　　　　　　　</v>
          </cell>
          <cell r="D195" t="str">
            <v>　m2　</v>
          </cell>
          <cell r="E195">
            <v>1090</v>
          </cell>
        </row>
        <row r="196">
          <cell r="A196" t="str">
            <v>AB0261</v>
          </cell>
          <cell r="B196" t="str">
            <v>型板ガラス　　　　　　　　　　　　　　　　　　　　　</v>
          </cell>
          <cell r="C196" t="str">
            <v>厚６ｍｍ　２．１８m2以下　特寸　　　　　　　　　　　　　　　　　　　</v>
          </cell>
          <cell r="D196" t="str">
            <v>　m2　</v>
          </cell>
          <cell r="E196">
            <v>1160</v>
          </cell>
        </row>
        <row r="197">
          <cell r="A197" t="str">
            <v>AB0262</v>
          </cell>
          <cell r="B197" t="str">
            <v>型板ガラス　　　　　　　　　　　　　　　　　　　　　</v>
          </cell>
          <cell r="C197" t="str">
            <v>厚６ｍｍ　４．４５m2以下　特寸　　　　　　　　　　　　　　　　　　　</v>
          </cell>
          <cell r="D197" t="str">
            <v>　m2　</v>
          </cell>
          <cell r="E197">
            <v>1160</v>
          </cell>
        </row>
        <row r="198">
          <cell r="A198" t="str">
            <v>AB0311</v>
          </cell>
          <cell r="B198" t="str">
            <v>フロート板ガラス　　　　　　　　　　　　　　　　　　</v>
          </cell>
          <cell r="C198" t="str">
            <v>厚５ｍｍ　２．１８m2以下　特寸　　　　　　　　　　　　　　　　　　　</v>
          </cell>
          <cell r="D198" t="str">
            <v>　m2　</v>
          </cell>
          <cell r="E198">
            <v>1540</v>
          </cell>
        </row>
        <row r="199">
          <cell r="A199" t="str">
            <v>AB0312</v>
          </cell>
          <cell r="B199" t="str">
            <v>フロート板ガラス　　　　　　　　　　　　　　　　　　</v>
          </cell>
          <cell r="C199" t="str">
            <v>厚５ｍｍ　４．４５m2以下　特寸　　　　　　　　　　　　　　　　　　　</v>
          </cell>
          <cell r="D199" t="str">
            <v>　m2　</v>
          </cell>
          <cell r="E199">
            <v>1540</v>
          </cell>
        </row>
        <row r="200">
          <cell r="A200" t="str">
            <v>AB0315</v>
          </cell>
          <cell r="B200" t="str">
            <v>フロート板ガラス　　　　　　　　　　　　　　　　　　</v>
          </cell>
          <cell r="C200" t="str">
            <v>厚６ｍｍ　２．１８m2以下　特寸　　　　　　　　　　　　　　　　　　　</v>
          </cell>
          <cell r="D200" t="str">
            <v>　m2　</v>
          </cell>
          <cell r="E200">
            <v>2200</v>
          </cell>
        </row>
        <row r="201">
          <cell r="A201" t="str">
            <v>AB0316</v>
          </cell>
          <cell r="B201" t="str">
            <v>フロート板ガラス　　　　　　　　　　　　　　　　　　</v>
          </cell>
          <cell r="C201" t="str">
            <v>厚６ｍｍ　４．４５m2以下　特寸　　　　　　　　　　　　　　　　　　　</v>
          </cell>
          <cell r="D201" t="str">
            <v>　m2　</v>
          </cell>
          <cell r="E201">
            <v>2200</v>
          </cell>
        </row>
        <row r="202">
          <cell r="A202" t="str">
            <v>AB0321</v>
          </cell>
          <cell r="B202" t="str">
            <v>フロート板ガラス　　　　　　　　　　　　　　　　　　</v>
          </cell>
          <cell r="C202" t="str">
            <v>厚８ｍｍ　２．１８m2以下　特寸　　　　　　　　　　　　　　　　　　　</v>
          </cell>
          <cell r="D202" t="str">
            <v>　m2　</v>
          </cell>
          <cell r="E202">
            <v>3590</v>
          </cell>
        </row>
        <row r="203">
          <cell r="A203" t="str">
            <v>AB0322</v>
          </cell>
          <cell r="B203" t="str">
            <v>フロート板ガラス　　　　　　　　　　　　　　　　　　</v>
          </cell>
          <cell r="C203" t="str">
            <v>厚８ｍｍ　４．４５m2以下　特寸　　　　　　　　　　　　　　　　　　　</v>
          </cell>
          <cell r="D203" t="str">
            <v>　m2　</v>
          </cell>
          <cell r="E203">
            <v>3960</v>
          </cell>
        </row>
        <row r="204">
          <cell r="A204" t="str">
            <v>AB0323</v>
          </cell>
          <cell r="B204" t="str">
            <v>フロート板ガラス　　　　　　　　　　　　　　　　　　</v>
          </cell>
          <cell r="C204" t="str">
            <v>厚８ｍｍ　６．８１m2以下　特寸　　　　　　　　　　　　　　　　　　　</v>
          </cell>
          <cell r="D204" t="str">
            <v>　m2　</v>
          </cell>
          <cell r="E204">
            <v>3960</v>
          </cell>
        </row>
        <row r="205">
          <cell r="A205" t="str">
            <v>AB0462</v>
          </cell>
          <cell r="B205" t="str">
            <v>網入型板ガラス　　　　　　　　　　　　　　　　　　　</v>
          </cell>
          <cell r="C205" t="str">
            <v>厚６．８ｍｍ　２．１８m2以下　特寸　　　　　　　　　　　　　　　　　</v>
          </cell>
          <cell r="D205" t="str">
            <v>　m2　</v>
          </cell>
          <cell r="E205">
            <v>2170</v>
          </cell>
        </row>
        <row r="206">
          <cell r="A206" t="str">
            <v>AB0463</v>
          </cell>
          <cell r="B206" t="str">
            <v>網入型板ガラス　　　　　　　　　　　　　　　　　　　</v>
          </cell>
          <cell r="C206" t="str">
            <v>厚６．８ｍｍ　４．４５m2以下　特寸　　　　　　　　　　　　　　　　　</v>
          </cell>
          <cell r="D206" t="str">
            <v>　m2　</v>
          </cell>
          <cell r="E206">
            <v>2170</v>
          </cell>
        </row>
        <row r="207">
          <cell r="A207" t="str">
            <v>AB0562</v>
          </cell>
          <cell r="B207" t="str">
            <v>網入みがき板ガラス　　　　　　　　　　　　　　　　　</v>
          </cell>
          <cell r="C207" t="str">
            <v>厚６．８ｍｍ　２．１８m2以下　特寸　　　　　　　　　　　　　　　　　</v>
          </cell>
          <cell r="D207" t="str">
            <v>　m2　</v>
          </cell>
          <cell r="E207">
            <v>6400</v>
          </cell>
        </row>
        <row r="208">
          <cell r="A208" t="str">
            <v>AB0563</v>
          </cell>
          <cell r="B208" t="str">
            <v>網入みがき板ガラス　　　　　　　　　　　　　　　　　</v>
          </cell>
          <cell r="C208" t="str">
            <v>厚６．８ｍｍ　４．４５m2以下　特寸　　　　　　　　　　　　　　　　　</v>
          </cell>
          <cell r="D208" t="str">
            <v>　m2　</v>
          </cell>
          <cell r="E208">
            <v>6400</v>
          </cell>
        </row>
        <row r="209">
          <cell r="A209" t="str">
            <v>AB0600</v>
          </cell>
          <cell r="B209" t="str">
            <v>複層ガラス　　　　　　　　　　　　　　　　　　　　　</v>
          </cell>
          <cell r="C209" t="str">
            <v>ＦＬ３：Ａ６：ＦＬ３　　　　　　　　　　　　　　　　　　　　　　　　</v>
          </cell>
          <cell r="D209" t="str">
            <v>　m2　</v>
          </cell>
          <cell r="E209">
            <v>4240</v>
          </cell>
        </row>
        <row r="210">
          <cell r="A210" t="str">
            <v>AB0602</v>
          </cell>
          <cell r="B210" t="str">
            <v>複層ガラス　　　　　　　　　　　　　　　　　　　　　</v>
          </cell>
          <cell r="C210" t="str">
            <v>ＦＬ５：Ａ６：ＦＬ５　　　　　　　　　　　　　　　　　　　　　　　　</v>
          </cell>
          <cell r="D210" t="str">
            <v>　m2　</v>
          </cell>
          <cell r="E210">
            <v>7080</v>
          </cell>
        </row>
        <row r="211">
          <cell r="A211" t="str">
            <v>AB0612</v>
          </cell>
          <cell r="B211" t="str">
            <v>複層ガラス　　　　　　　　　　　　　　　　　　　　　</v>
          </cell>
          <cell r="C211" t="str">
            <v>ＦＬ５：Ａ６：ＰＷ６．８　　　　　　　　　　　　　　　　　　　　　　</v>
          </cell>
          <cell r="D211" t="str">
            <v>　m2　</v>
          </cell>
          <cell r="E211">
            <v>14700</v>
          </cell>
        </row>
        <row r="212">
          <cell r="A212" t="str">
            <v>AB1014</v>
          </cell>
          <cell r="B212" t="str">
            <v>ガラスブロック　　　　　　　　　　　　　　　　　　　</v>
          </cell>
          <cell r="C212" t="str">
            <v>透明　１４５×１４５×９５　　　　　　　　　　　　　　　　　　　　　</v>
          </cell>
          <cell r="D212" t="str">
            <v>　個　</v>
          </cell>
          <cell r="E212">
            <v>610</v>
          </cell>
        </row>
        <row r="213">
          <cell r="A213" t="str">
            <v>AB1019</v>
          </cell>
          <cell r="B213" t="str">
            <v>ガラスブロック　　　　　　　　　　　　　　　　　　　</v>
          </cell>
          <cell r="C213" t="str">
            <v>透明　１９０×１９０×９５　　　　　　　　　　　　　　　　　　　　　</v>
          </cell>
          <cell r="D213" t="str">
            <v>　個　</v>
          </cell>
          <cell r="E213">
            <v>745</v>
          </cell>
        </row>
        <row r="214">
          <cell r="A214" t="str">
            <v>AB1114</v>
          </cell>
          <cell r="B214" t="str">
            <v>ガラスブロック　　　　　　　　　　　　　　　　　　　</v>
          </cell>
          <cell r="C214" t="str">
            <v>色物　１４５×１４５×９５　　　　　　　　　　　　　　　　　　　　　</v>
          </cell>
          <cell r="D214" t="str">
            <v>　個　</v>
          </cell>
          <cell r="E214">
            <v>765</v>
          </cell>
        </row>
        <row r="215">
          <cell r="A215" t="str">
            <v>AB1119</v>
          </cell>
          <cell r="B215" t="str">
            <v>ガラスブロック　　　　　　　　　　　　　　　　　　　</v>
          </cell>
          <cell r="C215" t="str">
            <v>色物　１９０×１９０×９５　　　　　　　　　　　　　　　　　　　　　</v>
          </cell>
          <cell r="D215" t="str">
            <v>　個　</v>
          </cell>
          <cell r="E215">
            <v>935</v>
          </cell>
        </row>
        <row r="216">
          <cell r="A216" t="str">
            <v>AC0000</v>
          </cell>
          <cell r="B216" t="str">
            <v>さび止めペイント　　　　　　　　　　　　　　　　　　</v>
          </cell>
          <cell r="C216" t="str">
            <v>ＪＩＳ　Ｋ　５６２３～５　１種　　　　　　　　　　　　　　　　　　　</v>
          </cell>
          <cell r="D216" t="str">
            <v>　kg　</v>
          </cell>
          <cell r="E216">
            <v>440</v>
          </cell>
        </row>
        <row r="217">
          <cell r="A217" t="str">
            <v>AC0010</v>
          </cell>
          <cell r="B217" t="str">
            <v>さび止めペイント　　　　　　　　　　　　　　　　　　</v>
          </cell>
          <cell r="C217" t="str">
            <v>ＪＩＳ　Ｋ　５６２３～５　２種　　　　　　　　　　　　　　　　　　　</v>
          </cell>
          <cell r="D217" t="str">
            <v>　kg　</v>
          </cell>
          <cell r="E217">
            <v>440</v>
          </cell>
        </row>
        <row r="218">
          <cell r="A218" t="str">
            <v>AC0040</v>
          </cell>
          <cell r="B218" t="str">
            <v>鉛酸カルシウムさび止めペイント　　　　　　　　　　　</v>
          </cell>
          <cell r="C218" t="str">
            <v>ＪＩＳ　Ｋ　５６２９　　　　　　　　　　　　　　　　　　　　　　　　</v>
          </cell>
          <cell r="D218" t="str">
            <v>　kg　</v>
          </cell>
          <cell r="E218">
            <v>420</v>
          </cell>
        </row>
        <row r="219">
          <cell r="A219" t="str">
            <v>AC0100</v>
          </cell>
          <cell r="B219" t="str">
            <v>研　　摩　　紙　　　　　　　　　　　　　　　　　　　</v>
          </cell>
          <cell r="C219" t="str">
            <v>＃１００～４００　　　　　　　　　２３０×２８０ｍｍ　　　　　　　　</v>
          </cell>
          <cell r="D219" t="str">
            <v>　枚　</v>
          </cell>
          <cell r="E219">
            <v>37</v>
          </cell>
        </row>
        <row r="220">
          <cell r="A220" t="str">
            <v>AC0210</v>
          </cell>
          <cell r="B220" t="str">
            <v>エッチングプライマー　　　　　　　　　　　　　　　　</v>
          </cell>
          <cell r="C220" t="str">
            <v>ＪＩＳ　Ｋ　５６３３　１種　　　　　　　　　　　　　　　　　　　　　</v>
          </cell>
          <cell r="D220" t="str">
            <v>　kg　</v>
          </cell>
          <cell r="E220">
            <v>700</v>
          </cell>
        </row>
        <row r="221">
          <cell r="A221" t="str">
            <v>AC1000</v>
          </cell>
          <cell r="B221" t="str">
            <v>木部下塗用調合ペイント　　　　　　　　　　　　　　　</v>
          </cell>
          <cell r="C221" t="str">
            <v>　　　　　　　　　　　　　　　　　　　　　　　　　　　　　　　　　　</v>
          </cell>
          <cell r="D221" t="str">
            <v>　kg　</v>
          </cell>
          <cell r="E221">
            <v>225</v>
          </cell>
        </row>
        <row r="222">
          <cell r="A222" t="str">
            <v>AC1010</v>
          </cell>
          <cell r="B222" t="str">
            <v>合成樹脂調合ペイント　　　　　　　　　　　　　　　　</v>
          </cell>
          <cell r="C222" t="str">
            <v>ＪＩＳ　Ｋ　５５１６　１種　　　　　　　　　　　　　　　　　　　　　</v>
          </cell>
          <cell r="D222" t="str">
            <v>　kg　</v>
          </cell>
          <cell r="E222">
            <v>370</v>
          </cell>
        </row>
        <row r="223">
          <cell r="A223" t="str">
            <v>AC2000</v>
          </cell>
          <cell r="B223" t="str">
            <v>フタル酸樹脂エナメル　　　　　　　　　　　　　　　　</v>
          </cell>
          <cell r="C223" t="str">
            <v>ＪＩＳ　Ｋ　５５７２　１種　　　　　　　　　　　　　　　　　　　　　</v>
          </cell>
          <cell r="D223" t="str">
            <v>　kg　</v>
          </cell>
          <cell r="E223">
            <v>510</v>
          </cell>
        </row>
        <row r="224">
          <cell r="A224" t="str">
            <v>AC2102</v>
          </cell>
          <cell r="B224" t="str">
            <v>塩化ビニルパテ　　　　　　　　　　　　　　　　　　　</v>
          </cell>
          <cell r="C224" t="str">
            <v>　　　　　　　　　　　　　　　　　　　　　　　　　　　　　　　　　　</v>
          </cell>
          <cell r="D224" t="str">
            <v>　kg　</v>
          </cell>
          <cell r="E224">
            <v>520</v>
          </cell>
        </row>
        <row r="225">
          <cell r="A225" t="str">
            <v>AC2110</v>
          </cell>
          <cell r="B225" t="str">
            <v>塩化ビニル樹脂ワニス　　　　　　　　　　　　　　　　</v>
          </cell>
          <cell r="C225" t="str">
            <v>ＪＩＳ　Ｋ　５５８１　　　　　　　　　　　　　　　　　　　　　　　　</v>
          </cell>
          <cell r="D225" t="str">
            <v>　kg　</v>
          </cell>
          <cell r="E225">
            <v>575</v>
          </cell>
        </row>
        <row r="226">
          <cell r="A226" t="str">
            <v>AC2121</v>
          </cell>
          <cell r="B226" t="str">
            <v>塩化ビニル樹脂エナメル　　　　　　　　　　　　　　　</v>
          </cell>
          <cell r="C226" t="str">
            <v>ＪＩＳ　Ｋ　５５８２　１種　　　　　　　　　　　　　　　　　　　　　</v>
          </cell>
          <cell r="D226" t="str">
            <v>　kg　</v>
          </cell>
          <cell r="E226">
            <v>580</v>
          </cell>
        </row>
        <row r="227">
          <cell r="A227" t="str">
            <v>AC3000</v>
          </cell>
          <cell r="B227" t="str">
            <v>合成樹脂エマルションクリヤー（シーラー）　　　　　　</v>
          </cell>
          <cell r="C227" t="str">
            <v>水溶性　　　　　　　　　　　　　　　　　　　　　　　　　　　　　　　</v>
          </cell>
          <cell r="D227" t="str">
            <v>　kg　</v>
          </cell>
          <cell r="E227">
            <v>435</v>
          </cell>
        </row>
        <row r="228">
          <cell r="A228" t="str">
            <v>AC3010</v>
          </cell>
          <cell r="B228" t="str">
            <v>合成樹脂エマルションペイント　　　　　　　　　　　　</v>
          </cell>
          <cell r="C228" t="str">
            <v>ＪＩＳ　Ｋ　５６６３　１種　　　　　　　　　　　　　　　　　　　　　</v>
          </cell>
          <cell r="D228" t="str">
            <v>　kg　</v>
          </cell>
          <cell r="E228">
            <v>380</v>
          </cell>
        </row>
        <row r="229">
          <cell r="A229" t="str">
            <v>AC3030</v>
          </cell>
          <cell r="B229" t="str">
            <v>つや有り合成樹脂エマルションペイント　　　　　　　　</v>
          </cell>
          <cell r="C229" t="str">
            <v>ＪＩＳ　Ｋ　５６６０　（相当品）　　　　　　　　　　　　　　　　　　</v>
          </cell>
          <cell r="D229" t="str">
            <v>　kg　</v>
          </cell>
          <cell r="E229">
            <v>485</v>
          </cell>
        </row>
        <row r="230">
          <cell r="A230" t="str">
            <v>AC4101</v>
          </cell>
          <cell r="B230" t="str">
            <v>多彩模様塗料プライマー　　　　　　　　　　　　　　　</v>
          </cell>
          <cell r="C230" t="str">
            <v>金属面用　　　　　　　　　　　　　　　　　　　　　　　　　　　　　　</v>
          </cell>
          <cell r="D230" t="str">
            <v>　kg　</v>
          </cell>
          <cell r="E230">
            <v>435</v>
          </cell>
        </row>
        <row r="231">
          <cell r="A231" t="str">
            <v>AC4102</v>
          </cell>
          <cell r="B231" t="str">
            <v>多彩模様塗料サーフェーサー　　　　　　　　　　　　　</v>
          </cell>
          <cell r="C231" t="str">
            <v>金属面用　　　　　　　　　　　　　　　　　　　　　　　　　　　　　　</v>
          </cell>
          <cell r="D231" t="str">
            <v>　kg　</v>
          </cell>
          <cell r="E231">
            <v>421</v>
          </cell>
        </row>
        <row r="232">
          <cell r="A232" t="str">
            <v>AC4120</v>
          </cell>
          <cell r="B232" t="str">
            <v>多彩模様塗料　　　　　　　　　　　　　　　　　　　　</v>
          </cell>
          <cell r="C232" t="str">
            <v>ＪＩＳ　Ｋ　５６６７　２種　　　　　　　　　　　　　　　　　　　　　</v>
          </cell>
          <cell r="D232" t="str">
            <v>　kg　</v>
          </cell>
          <cell r="E232">
            <v>491</v>
          </cell>
        </row>
        <row r="233">
          <cell r="A233" t="str">
            <v>AC4200</v>
          </cell>
          <cell r="B233" t="str">
            <v>オイルステイン　　　　　　　　　　　　　　　　　　　</v>
          </cell>
          <cell r="C233" t="str">
            <v>　　　　　　　　　　　　　　　　　　　　　　　　　　　　　　　　　　</v>
          </cell>
          <cell r="D233" t="str">
            <v>　kg　</v>
          </cell>
          <cell r="E233">
            <v>356</v>
          </cell>
        </row>
        <row r="234">
          <cell r="A234" t="str">
            <v>AC5001</v>
          </cell>
          <cell r="B234" t="str">
            <v>クリヤラッカー　　　　　　　　　　　　　　　　　　　</v>
          </cell>
          <cell r="C234" t="str">
            <v>ＪＩＳ　Ｋ　５５３１　木材用　　　　　　　　　　　　　　　　　　　　</v>
          </cell>
          <cell r="D234" t="str">
            <v>　kg　</v>
          </cell>
          <cell r="E234">
            <v>500</v>
          </cell>
        </row>
        <row r="235">
          <cell r="A235" t="str">
            <v>AC5100</v>
          </cell>
          <cell r="B235" t="str">
            <v>ウッドシーラー　　　　　　　　　　　　　　　　　　　</v>
          </cell>
          <cell r="C235" t="str">
            <v>ＪＩＳ　Ｋ　５５３３　　　　　　　　　　　　　　　　　　　　　　　　</v>
          </cell>
          <cell r="D235" t="str">
            <v>　kg　</v>
          </cell>
          <cell r="E235">
            <v>678</v>
          </cell>
        </row>
        <row r="236">
          <cell r="A236" t="str">
            <v>AC5200</v>
          </cell>
          <cell r="B236" t="str">
            <v>サンジングシーラー　　　　　　　　　　　　　　　　　</v>
          </cell>
          <cell r="C236" t="str">
            <v>ＪＩＳ　Ｋ　５５３３　　　　　　　　　　　　　　　　　　　　　　　　</v>
          </cell>
          <cell r="D236" t="str">
            <v>　kg　</v>
          </cell>
          <cell r="E236">
            <v>433</v>
          </cell>
        </row>
        <row r="237">
          <cell r="A237" t="str">
            <v>AC5600</v>
          </cell>
          <cell r="B237" t="str">
            <v>オイルパテ　　　　　　　　　　　　　　　　　　　　　</v>
          </cell>
          <cell r="C237" t="str">
            <v>ＪＩＳ　Ｋ　５５９１　　　　　　　　　　　　　　　　　　　　　　　　</v>
          </cell>
          <cell r="D237" t="str">
            <v>　kg　</v>
          </cell>
          <cell r="E237">
            <v>300</v>
          </cell>
        </row>
        <row r="238">
          <cell r="A238" t="str">
            <v>AC5700</v>
          </cell>
          <cell r="B238" t="str">
            <v>合成樹脂エマルションパテ　　　　　　　　　　　　　　</v>
          </cell>
          <cell r="C238" t="str">
            <v>ＪＩＳ　Ｋ　５６６９　　　　　　　　　　　　　　　　　　　　　　　　</v>
          </cell>
          <cell r="D238" t="str">
            <v>　kg　</v>
          </cell>
          <cell r="E238">
            <v>170</v>
          </cell>
        </row>
        <row r="239">
          <cell r="A239" t="str">
            <v>AC5801</v>
          </cell>
          <cell r="B239" t="str">
            <v>目　　止　　剤　　　　　　　　　　　　　　　　　　　</v>
          </cell>
          <cell r="C239" t="str">
            <v>クリヤラッカ－塗用　　　　　　　　　　　　　　　　　　　　　　　　　</v>
          </cell>
          <cell r="D239" t="str">
            <v>　kg　</v>
          </cell>
          <cell r="E239">
            <v>130</v>
          </cell>
        </row>
        <row r="240">
          <cell r="A240" t="str">
            <v>AC6010</v>
          </cell>
          <cell r="B240" t="str">
            <v>２液形エポキシ樹脂ワニス　　　　　　　　　　　　　　</v>
          </cell>
          <cell r="C240" t="str">
            <v>　　　　　　　　　　　　　　　　　　　　　　　　　　　　　　　　　　</v>
          </cell>
          <cell r="D240" t="str">
            <v>　kg　</v>
          </cell>
          <cell r="E240">
            <v>1005</v>
          </cell>
        </row>
        <row r="241">
          <cell r="A241" t="str">
            <v>AE0012</v>
          </cell>
          <cell r="B241" t="str">
            <v>ガ　ソ　リ　ン　　　　　　　　　　　　　　　　　　　</v>
          </cell>
          <cell r="C241" t="str">
            <v>レギュラ－　スタンド渡し　　　　　　　　　　　　　　　　　　　　　　</v>
          </cell>
          <cell r="D241" t="str">
            <v>　L 　</v>
          </cell>
          <cell r="E241">
            <v>92</v>
          </cell>
        </row>
        <row r="242">
          <cell r="A242" t="str">
            <v>AE0101</v>
          </cell>
          <cell r="B242" t="str">
            <v>軽　　　油　　　　　　　　　　　　　　　　　　　　　</v>
          </cell>
          <cell r="C242" t="str">
            <v>小型ローリー渡し　　　　　　　　　　　　　　　　　　　　　　　　　　</v>
          </cell>
          <cell r="D242" t="str">
            <v>　L 　</v>
          </cell>
          <cell r="E242">
            <v>67</v>
          </cell>
        </row>
        <row r="243">
          <cell r="A243" t="str">
            <v>AE0211</v>
          </cell>
          <cell r="B243" t="str">
            <v>重　　　油　　　　　　　　　　　　　　　　　　　　　</v>
          </cell>
          <cell r="C243" t="str">
            <v>Ａ重油　ドラム渡し　　　　　　　　　　　　　　　　　　　　　　　　　</v>
          </cell>
          <cell r="D243" t="str">
            <v>　L 　</v>
          </cell>
          <cell r="E243">
            <v>37</v>
          </cell>
        </row>
        <row r="244">
          <cell r="A244" t="str">
            <v>AE1000</v>
          </cell>
          <cell r="B244" t="str">
            <v>酸　　　素　　　　　　　　　　　　　　　　　　　　　</v>
          </cell>
          <cell r="C244" t="str">
            <v>ボンベ　　　　　　　　　　　　　　　　　　　　　　　　　　　　　　　</v>
          </cell>
          <cell r="D244" t="str">
            <v>　m3　</v>
          </cell>
          <cell r="E244">
            <v>360</v>
          </cell>
        </row>
        <row r="245">
          <cell r="A245" t="str">
            <v>AE1010</v>
          </cell>
          <cell r="B245" t="str">
            <v>炭　酸　ガ　ス　　　　　　　　　　　　　　　　　　　</v>
          </cell>
          <cell r="C245" t="str">
            <v>ボンベ　液化　　　　　　　　　　　　　　　　　　　　　　　　　　　　</v>
          </cell>
          <cell r="D245" t="str">
            <v>　kg　</v>
          </cell>
          <cell r="E245">
            <v>170</v>
          </cell>
        </row>
        <row r="246">
          <cell r="A246" t="str">
            <v>AE1100</v>
          </cell>
          <cell r="B246" t="str">
            <v>アセチレン　　　　　　　　　　　　　　　　　　　　　</v>
          </cell>
          <cell r="C246" t="str">
            <v>ボンベ　　　　　　　　　　　　　　　　　　　　　　　　　　　　　　　</v>
          </cell>
          <cell r="D246" t="str">
            <v>　kg　</v>
          </cell>
          <cell r="E246">
            <v>1080</v>
          </cell>
        </row>
        <row r="247">
          <cell r="A247" t="str">
            <v>AF0230</v>
          </cell>
          <cell r="B247" t="str">
            <v>クローラ式杭打機損料　　　　　　　　　　　　　　　　</v>
          </cell>
          <cell r="C247" t="str">
            <v>三点支持式　２．５ｔ　　　　　　　ア－スオ－ガ併用　　　　　　　　　</v>
          </cell>
          <cell r="D247" t="str">
            <v>　ｈ　</v>
          </cell>
          <cell r="E247">
            <v>24300</v>
          </cell>
        </row>
        <row r="248">
          <cell r="A248" t="str">
            <v>AF0231</v>
          </cell>
          <cell r="B248" t="str">
            <v>クローラ式杭打機損料　　　　　　　　　　　　　　　　</v>
          </cell>
          <cell r="C248" t="str">
            <v>三点支持式　３．５ｔ　　　　　　　ア－スオ－ガ併用　　　　　　　　　</v>
          </cell>
          <cell r="D248" t="str">
            <v>　ｈ　</v>
          </cell>
          <cell r="E248">
            <v>32000</v>
          </cell>
        </row>
        <row r="249">
          <cell r="A249" t="str">
            <v>AF0240</v>
          </cell>
          <cell r="B249" t="str">
            <v>クローラ式杭打機損料　　　　　　　　　　　　　　　　</v>
          </cell>
          <cell r="C249" t="str">
            <v>三点支持式　２ｔ　　　　　　　　　　　　　　　　　　　　　　　　　　</v>
          </cell>
          <cell r="D249" t="str">
            <v>　日　</v>
          </cell>
          <cell r="E249">
            <v>87000</v>
          </cell>
        </row>
        <row r="250">
          <cell r="A250" t="str">
            <v>AF0241</v>
          </cell>
          <cell r="B250" t="str">
            <v>クローラ式杭打機損料　　　　　　　　　　　　　　　　</v>
          </cell>
          <cell r="C250" t="str">
            <v>三点支持式　４～４．５ｔ　　　　　　　　　　　　　　　　　　　　　　</v>
          </cell>
          <cell r="D250" t="str">
            <v>　日　</v>
          </cell>
          <cell r="E250">
            <v>111000</v>
          </cell>
        </row>
        <row r="251">
          <cell r="A251" t="str">
            <v>AF0242</v>
          </cell>
          <cell r="B251" t="str">
            <v>クローラ式杭打機損料　　　　　　　　　　　　　　　　</v>
          </cell>
          <cell r="C251" t="str">
            <v>三点支持式　６．５ｔ　　　　　　　　　　　　　　　　　　　　　　　　</v>
          </cell>
          <cell r="D251" t="str">
            <v>　日　</v>
          </cell>
          <cell r="E251">
            <v>135000</v>
          </cell>
        </row>
        <row r="252">
          <cell r="A252" t="str">
            <v>AF0243</v>
          </cell>
          <cell r="B252" t="str">
            <v>クローラ式杭打機損料　　　　　　　　　　　　　　　　</v>
          </cell>
          <cell r="C252" t="str">
            <v>三点支持式　７～８　　ｔ　　　　　　　　　　　　　　　　　　　　　　</v>
          </cell>
          <cell r="D252" t="str">
            <v>　日　</v>
          </cell>
          <cell r="E252">
            <v>157000</v>
          </cell>
        </row>
        <row r="253">
          <cell r="A253" t="str">
            <v>AF1002</v>
          </cell>
          <cell r="B253" t="str">
            <v>ブルドーザ損料　　　　　　　　　　　　　　　　　　　</v>
          </cell>
          <cell r="C253" t="str">
            <v>排ガス対策型　３ｔ　　　　　　　　　　　　　　　　　　　　　　　　　</v>
          </cell>
          <cell r="D253" t="str">
            <v>　日　</v>
          </cell>
          <cell r="E253">
            <v>8790</v>
          </cell>
        </row>
        <row r="254">
          <cell r="A254" t="str">
            <v>AF1015</v>
          </cell>
          <cell r="B254" t="str">
            <v>ブルドーザ損料　　　　　　　　　　　　　　　　　　　</v>
          </cell>
          <cell r="C254" t="str">
            <v>排ガス対策型　１５ｔ　　　　　　　　　　　　　　　　　　　　　　　　</v>
          </cell>
          <cell r="D254" t="str">
            <v>　ｈ　</v>
          </cell>
          <cell r="E254">
            <v>6490</v>
          </cell>
        </row>
        <row r="255">
          <cell r="A255" t="str">
            <v>AF2011</v>
          </cell>
          <cell r="B255" t="str">
            <v>バックホウ損料　　　　　　　　　　　　　　　　　　　</v>
          </cell>
          <cell r="C255" t="str">
            <v>油圧式・クロ－ラ型　０．４m3　　　　　　　　　　　　　　　　　　　　</v>
          </cell>
          <cell r="D255" t="str">
            <v>　ｈ　</v>
          </cell>
          <cell r="E255">
            <v>3260</v>
          </cell>
        </row>
        <row r="256">
          <cell r="A256" t="str">
            <v>AF2050</v>
          </cell>
          <cell r="B256" t="str">
            <v>バックホウ損料　　　　　　　　　　　　　　　　　　　</v>
          </cell>
          <cell r="C256" t="str">
            <v>排ガス対策型　油圧式・クロ－ラ型　０．６m3　　　　　　　　　　　　　</v>
          </cell>
          <cell r="D256" t="str">
            <v>　日　</v>
          </cell>
          <cell r="E256">
            <v>20500</v>
          </cell>
        </row>
        <row r="257">
          <cell r="A257" t="str">
            <v>AF2060</v>
          </cell>
          <cell r="B257" t="str">
            <v>バックホウ損料　　　　　　　　　　　　　　　　　　　</v>
          </cell>
          <cell r="C257" t="str">
            <v>排ガス対策型　油圧式・クロ－ラ型　１．０m3　　　　　　　　　　　　　</v>
          </cell>
          <cell r="D257" t="str">
            <v>　日　</v>
          </cell>
          <cell r="E257">
            <v>32300</v>
          </cell>
        </row>
        <row r="258">
          <cell r="A258" t="str">
            <v>AF3111</v>
          </cell>
          <cell r="B258" t="str">
            <v>ダンプトラック損料　　　　　　　　　　　　　　　　　</v>
          </cell>
          <cell r="C258" t="str">
            <v>１０ｔ積　タイヤ損耗・補修費を含む　　　　　　　　　　　　　　　　　</v>
          </cell>
          <cell r="D258" t="str">
            <v>　日　</v>
          </cell>
          <cell r="E258">
            <v>16770</v>
          </cell>
        </row>
        <row r="259">
          <cell r="A259" t="str">
            <v>AF4250</v>
          </cell>
          <cell r="B259" t="str">
            <v>クローラクレーン損料　　　　　　　　　　　　　　　　</v>
          </cell>
          <cell r="C259" t="str">
            <v>油圧ロ－プ式　３５ｔ吊り　　　　　　　　　　　　　　　　　　　　　　</v>
          </cell>
          <cell r="D259" t="str">
            <v>　日　</v>
          </cell>
          <cell r="E259">
            <v>39100</v>
          </cell>
        </row>
        <row r="260">
          <cell r="A260" t="str">
            <v>AF4260</v>
          </cell>
          <cell r="B260" t="str">
            <v>クローラクレーン損料　　　　　　　　　　　　　　　　</v>
          </cell>
          <cell r="C260" t="str">
            <v>油圧ロ－プ式　４０ｔ吊り　　　　　　　　　　　　　　　　　　　　　　</v>
          </cell>
          <cell r="D260" t="str">
            <v>　ｈ　</v>
          </cell>
          <cell r="E260">
            <v>11700</v>
          </cell>
        </row>
        <row r="261">
          <cell r="A261" t="str">
            <v>AF5016</v>
          </cell>
          <cell r="B261" t="str">
            <v>タンパ損料　　　　　　　　　　　　　　　　　　　　　</v>
          </cell>
          <cell r="C261" t="str">
            <v>６０～１００kg　　　　　　　　　　　　　　　　　　　　　　　　　　　</v>
          </cell>
          <cell r="D261" t="str">
            <v>　日　</v>
          </cell>
          <cell r="E261">
            <v>719</v>
          </cell>
        </row>
        <row r="262">
          <cell r="A262" t="str">
            <v>AF5450</v>
          </cell>
          <cell r="B262" t="str">
            <v>振動ローラ損料　　　　　　　　　　　　　　　　　　　</v>
          </cell>
          <cell r="C262" t="str">
            <v>ハンドガイド式　０．８～１．１ｔ　　　　　　　　　　　　　　　　　　</v>
          </cell>
          <cell r="D262" t="str">
            <v>　日　</v>
          </cell>
          <cell r="E262">
            <v>2860</v>
          </cell>
        </row>
        <row r="263">
          <cell r="A263" t="str">
            <v>AF6020</v>
          </cell>
          <cell r="B263" t="str">
            <v>コンクリートポンプ車損料　　　　　　　　　　　　　　</v>
          </cell>
          <cell r="C263" t="str">
            <v>２０m3／ｈ　ブ－ム付　　　　　　　　　　　　　　　　　　　　　　　　</v>
          </cell>
          <cell r="D263" t="str">
            <v>　ｈ　</v>
          </cell>
          <cell r="E263">
            <v>3910</v>
          </cell>
        </row>
        <row r="264">
          <cell r="A264" t="str">
            <v>AF6055</v>
          </cell>
          <cell r="B264" t="str">
            <v>コンクリートポンプ車損料　　　　　　　　　　　　　　</v>
          </cell>
          <cell r="C264" t="str">
            <v>５５～６０m3／ｈ　ブ－ム付　　　　　　　　　　　　　　　　　　　　　</v>
          </cell>
          <cell r="D264" t="str">
            <v>　ｈ　</v>
          </cell>
          <cell r="E264">
            <v>10300</v>
          </cell>
        </row>
        <row r="265">
          <cell r="A265" t="str">
            <v>AF6080</v>
          </cell>
          <cell r="B265" t="str">
            <v>コンクリートポンプ車損料　　　　　　　　　　　　　　</v>
          </cell>
          <cell r="C265" t="str">
            <v>６５～８５m3／ｈ　ブ－ム付　　　　　　　　　　　　　　　　　　　　　</v>
          </cell>
          <cell r="D265" t="str">
            <v>　ｈ　</v>
          </cell>
          <cell r="E265">
            <v>11500</v>
          </cell>
        </row>
        <row r="266">
          <cell r="A266" t="str">
            <v>AF6085</v>
          </cell>
          <cell r="B266" t="str">
            <v>コンクリートポンプ車損料　　　　　　　　　　　　　　</v>
          </cell>
          <cell r="C266" t="str">
            <v>５５m3／ｈ　配管型　　　　　　　　　　　　　　　　　　　　　　　　　</v>
          </cell>
          <cell r="D266" t="str">
            <v>　ｈ　</v>
          </cell>
          <cell r="E266">
            <v>7200</v>
          </cell>
        </row>
        <row r="267">
          <cell r="A267" t="str">
            <v>AF6090</v>
          </cell>
          <cell r="B267" t="str">
            <v>コンクリートポンプ車損料　　　　　　　　　　　　　　</v>
          </cell>
          <cell r="C267" t="str">
            <v>９０m3／ｈ　配管型　　　　　　　　　　　　　　　　　　　　　　　　　</v>
          </cell>
          <cell r="D267" t="str">
            <v>　ｈ　</v>
          </cell>
          <cell r="E267">
            <v>9850</v>
          </cell>
        </row>
        <row r="268">
          <cell r="A268" t="str">
            <v>AF9954</v>
          </cell>
          <cell r="B268" t="str">
            <v>トラッククレーン賃料　　　　　　　　　　　　　　　　</v>
          </cell>
          <cell r="C268" t="str">
            <v>油圧式４．８～４．９ｔ吊り　　　　　　　　　　　　　　　　　　　　　</v>
          </cell>
          <cell r="D268" t="str">
            <v>　日　</v>
          </cell>
          <cell r="E268">
            <v>34800</v>
          </cell>
        </row>
        <row r="269">
          <cell r="A269" t="str">
            <v>AF9960</v>
          </cell>
          <cell r="B269" t="str">
            <v>トラッククレーン賃料　　　　　　　　　　　　　　　　</v>
          </cell>
          <cell r="C269" t="str">
            <v>油圧式１０～１１ｔ吊り　　　　　　　　　　　　　　　　　　　　　　　</v>
          </cell>
          <cell r="D269" t="str">
            <v>　日　</v>
          </cell>
          <cell r="E269">
            <v>39400</v>
          </cell>
        </row>
        <row r="270">
          <cell r="A270" t="str">
            <v>AF9965</v>
          </cell>
          <cell r="B270" t="str">
            <v>トラッククレーン賃料　　　　　　　　　　　　　　　　</v>
          </cell>
          <cell r="C270" t="str">
            <v>油圧式１５～１６ｔ吊り　　　　　　　　　　　　　　　　　　　　　　　</v>
          </cell>
          <cell r="D270" t="str">
            <v>　日　</v>
          </cell>
          <cell r="E270">
            <v>44000</v>
          </cell>
        </row>
        <row r="271">
          <cell r="A271" t="str">
            <v>AF9970</v>
          </cell>
          <cell r="B271" t="str">
            <v>トラッククレーン賃料　　　　　　　　　　　　　　　　</v>
          </cell>
          <cell r="C271" t="str">
            <v>油圧式２０～２２ｔ吊り　　　　　　　　　　　　　　　　　　　　　　　</v>
          </cell>
          <cell r="D271" t="str">
            <v>　日　</v>
          </cell>
          <cell r="E271">
            <v>52900</v>
          </cell>
        </row>
        <row r="272">
          <cell r="A272" t="str">
            <v>AF9975</v>
          </cell>
          <cell r="B272" t="str">
            <v>トラッククレーン賃料　　　　　　　　　　　　　　　　</v>
          </cell>
          <cell r="C272" t="str">
            <v>油圧式２５ｔ吊り　　　　　　　　　　　　　　　　　　　　　　　　　　</v>
          </cell>
          <cell r="D272" t="str">
            <v>　日　</v>
          </cell>
          <cell r="E272">
            <v>60400</v>
          </cell>
        </row>
        <row r="273">
          <cell r="A273" t="str">
            <v>AF9977</v>
          </cell>
          <cell r="B273" t="str">
            <v>トラッククレーン賃料　　　　　　　　　　　　　　　　</v>
          </cell>
          <cell r="C273" t="str">
            <v>油圧式３５～３６ｔ吊り　　　　　　　　　　　　　　　　　　　　　　　</v>
          </cell>
          <cell r="D273" t="str">
            <v>　日　</v>
          </cell>
          <cell r="E273">
            <v>84500</v>
          </cell>
        </row>
        <row r="274">
          <cell r="A274" t="str">
            <v>AF9979</v>
          </cell>
          <cell r="B274" t="str">
            <v>トラッククレーン賃料　　　　　　　　　　　　　　　　</v>
          </cell>
          <cell r="C274" t="str">
            <v>油圧式４０～４５ｔ吊り　　　　　　　　　　　　　　　　　　　　　　　</v>
          </cell>
          <cell r="D274" t="str">
            <v>　日　</v>
          </cell>
          <cell r="E274">
            <v>102000</v>
          </cell>
        </row>
        <row r="275">
          <cell r="A275" t="str">
            <v>AF9980</v>
          </cell>
          <cell r="B275" t="str">
            <v>電動式レンチ損料　　　　　　　　　　　　　　　　　　</v>
          </cell>
          <cell r="C275" t="str">
            <v>Ｍ２４用　トルク制御器付　　　　　　　　　　　　　　　　　　　　　　</v>
          </cell>
          <cell r="D275" t="str">
            <v>　日　</v>
          </cell>
          <cell r="E275">
            <v>1090</v>
          </cell>
        </row>
        <row r="276">
          <cell r="A276" t="str">
            <v>AF9985</v>
          </cell>
          <cell r="B276" t="str">
            <v>電気溶接機損料　　　　　　　　　　　　　　　　　　　</v>
          </cell>
          <cell r="C276" t="str">
            <v>半自動ア－ク溶接機　５００Ａ　　　　　　　　　　　　　　　　　　　　</v>
          </cell>
          <cell r="D276" t="str">
            <v>　日　</v>
          </cell>
          <cell r="E276">
            <v>1280</v>
          </cell>
        </row>
        <row r="277">
          <cell r="A277" t="str">
            <v>BF0106</v>
          </cell>
          <cell r="B277" t="str">
            <v>ＣＯ２ワイヤ　　　　　　　　　　　　　　　　　　　　</v>
          </cell>
          <cell r="C277" t="str">
            <v>ＪＩＳ　Ｚ　３３１２　１．６ｍｍ　　　　　　　　　　　　　　　　　　</v>
          </cell>
          <cell r="D277" t="str">
            <v>　kg　</v>
          </cell>
          <cell r="E277">
            <v>310</v>
          </cell>
        </row>
        <row r="278">
          <cell r="A278" t="str">
            <v>BF0200</v>
          </cell>
          <cell r="B278" t="str">
            <v>消　　火　　器　　　　　　　　　　　　　　　　　　　</v>
          </cell>
          <cell r="C278" t="str">
            <v>ＡＢＣ粉末　４型　　　　　　　　　　　　　　　　　　　　　　　　　　</v>
          </cell>
          <cell r="D278" t="str">
            <v>　本　</v>
          </cell>
          <cell r="E278">
            <v>6200</v>
          </cell>
        </row>
        <row r="279">
          <cell r="A279" t="str">
            <v>BF0300</v>
          </cell>
          <cell r="B279" t="str">
            <v>温　　度　　計　　　　　　　　　　　　　　　　　　　</v>
          </cell>
          <cell r="C279" t="str">
            <v>平Ｌ型　Ｃ１２０°　　　　　　　　　　　　　　　　　　　　　　　　　</v>
          </cell>
          <cell r="D279" t="str">
            <v>　本　</v>
          </cell>
          <cell r="E279">
            <v>1200</v>
          </cell>
        </row>
        <row r="280">
          <cell r="A280" t="str">
            <v>BF0301</v>
          </cell>
          <cell r="B280" t="str">
            <v>温　　度　　計　　　　　　　　　　　　　　　　　　　</v>
          </cell>
          <cell r="C280" t="str">
            <v>自記温度計（アナログ，デジタル）　　　　　　　　　　　　　　　　　　</v>
          </cell>
          <cell r="D280" t="str">
            <v>　本　</v>
          </cell>
          <cell r="E280">
            <v>399000</v>
          </cell>
        </row>
        <row r="281">
          <cell r="A281" t="str">
            <v>BF0800</v>
          </cell>
          <cell r="B281" t="str">
            <v>防根用シート　　　　　　　（ポリエチレンシート）　　</v>
          </cell>
          <cell r="C281" t="str">
            <v>厚０．３ｍｍ　　　　　　　　　　　　　　　　　　　　　　　　　　　　</v>
          </cell>
          <cell r="D281" t="str">
            <v>　m2　</v>
          </cell>
          <cell r="E281">
            <v>280</v>
          </cell>
        </row>
        <row r="282">
          <cell r="A282" t="str">
            <v>BF0900</v>
          </cell>
          <cell r="B282" t="str">
            <v>フラットヤーンクロス　　　　　　　　　　　　　　　　</v>
          </cell>
          <cell r="C282" t="str">
            <v>ポリプロピレン平織（７０ｇ／m2）　　　　　　　　　　　　　　　　　　</v>
          </cell>
          <cell r="D282" t="str">
            <v>　m2　</v>
          </cell>
          <cell r="E282">
            <v>87</v>
          </cell>
        </row>
        <row r="283">
          <cell r="A283" t="str">
            <v>BF1000</v>
          </cell>
          <cell r="B283" t="str">
            <v>ポリエチレンシ－ト　　　　　　　　　　　　　　　　　</v>
          </cell>
          <cell r="C283" t="str">
            <v>厚０．１５ｍｍ　　　　　　　　　　　　　　　　　　　　　　　　　　　</v>
          </cell>
          <cell r="D283" t="str">
            <v>　m2　</v>
          </cell>
          <cell r="E283">
            <v>77</v>
          </cell>
        </row>
        <row r="284">
          <cell r="A284" t="str">
            <v>BF1001</v>
          </cell>
          <cell r="B284" t="str">
            <v>ふ　す　ま　紙　　　　　　　　　　　　　　　　　　　</v>
          </cell>
          <cell r="C284" t="str">
            <v>新鳥の子　　　　　　　　　　　　　　　　　　　　　　　　　　　　　　</v>
          </cell>
          <cell r="D284" t="str">
            <v>　m2　</v>
          </cell>
          <cell r="E284">
            <v>199</v>
          </cell>
        </row>
        <row r="285">
          <cell r="A285" t="str">
            <v>BF1100</v>
          </cell>
          <cell r="B285" t="str">
            <v>ペーパーコア　　　　　　　　　　　　　　　　　　　　</v>
          </cell>
          <cell r="C285" t="str">
            <v>ｔ＝２８ｍｍ　　　　　　　　　　　　　　　　　　　　　　　　　　　　</v>
          </cell>
          <cell r="D285" t="str">
            <v>　m2　</v>
          </cell>
          <cell r="E285">
            <v>850</v>
          </cell>
        </row>
        <row r="286">
          <cell r="A286" t="str">
            <v>BF3906</v>
          </cell>
          <cell r="B286" t="str">
            <v>貨物自動車運賃料金　　　　　　　　　　　　　　　　　</v>
          </cell>
          <cell r="C286" t="str">
            <v>６ｔ車以下，１０ｋｍまで　　　　　　　　　　　　　　　　　　　　　　</v>
          </cell>
          <cell r="D286" t="str">
            <v>　台　</v>
          </cell>
          <cell r="E286">
            <v>10800</v>
          </cell>
        </row>
        <row r="287">
          <cell r="A287" t="str">
            <v>E00165</v>
          </cell>
          <cell r="B287" t="str">
            <v>配管用炭素鋼鋼管　　　　　　　　　　　　　　　　　　</v>
          </cell>
          <cell r="C287" t="str">
            <v>白ねじ無　　　　　　　　　　６５Ａ（鍛接又は熱間仕上げ）　　　　　　</v>
          </cell>
          <cell r="D287" t="str">
            <v>　ｍ　</v>
          </cell>
          <cell r="E287">
            <v>975</v>
          </cell>
        </row>
        <row r="288">
          <cell r="A288" t="str">
            <v>E00180</v>
          </cell>
          <cell r="B288" t="str">
            <v>配管用炭素鋼鋼管　　　　　　　　　　　　　　　　　　</v>
          </cell>
          <cell r="C288" t="str">
            <v>白ねじ無　　　　　　　　　　８０Ａ（鍛接又は熱間仕上げ）　　　　　　</v>
          </cell>
          <cell r="D288" t="str">
            <v>　ｍ　</v>
          </cell>
          <cell r="E288">
            <v>1145</v>
          </cell>
        </row>
        <row r="289">
          <cell r="A289" t="str">
            <v>E00190</v>
          </cell>
          <cell r="B289" t="str">
            <v>配管用炭素鋼鋼管　　　　　　　　　　　　　　　　　　</v>
          </cell>
          <cell r="C289" t="str">
            <v>白ねじ無　　　　　　　　　１００Ａ（鍛接又は熱間仕上げ）　　　　　　</v>
          </cell>
          <cell r="D289" t="str">
            <v>　ｍ　</v>
          </cell>
          <cell r="E289">
            <v>1590</v>
          </cell>
        </row>
        <row r="290">
          <cell r="A290" t="str">
            <v>E00191</v>
          </cell>
          <cell r="B290" t="str">
            <v>配管用炭素鋼鋼管　　　　　　　　　　　　　　　　　　</v>
          </cell>
          <cell r="C290" t="str">
            <v>白ねじ無　　　　　　　　　１２５Ａ（耐溝状腐食電縫鋼管）　　　　　　</v>
          </cell>
          <cell r="D290" t="str">
            <v>　ｍ　</v>
          </cell>
          <cell r="E290">
            <v>1945</v>
          </cell>
        </row>
        <row r="291">
          <cell r="A291" t="str">
            <v>E00192</v>
          </cell>
          <cell r="B291" t="str">
            <v>配管用炭素鋼鋼管　　　　　　　　　　　　　　　　　　</v>
          </cell>
          <cell r="C291" t="str">
            <v>白ねじ無　　　　　　　　　１５０Ａ（耐溝状腐食電縫鋼管）　　　　　　</v>
          </cell>
          <cell r="D291" t="str">
            <v>　ｍ　</v>
          </cell>
          <cell r="E291">
            <v>2655</v>
          </cell>
        </row>
        <row r="292">
          <cell r="A292" t="str">
            <v>FA0121</v>
          </cell>
          <cell r="B292" t="str">
            <v>　　結　束　線（補正）　　　　　　　　　　　　　　　</v>
          </cell>
          <cell r="C292" t="str">
            <v>０．８（＃２１）　　　　　　　　　　　　　　　　　　　　　　　　　　</v>
          </cell>
          <cell r="D292" t="str">
            <v>　kg　</v>
          </cell>
          <cell r="E292">
            <v>141</v>
          </cell>
        </row>
        <row r="293">
          <cell r="A293" t="str">
            <v>FA0250</v>
          </cell>
          <cell r="B293" t="str">
            <v>　　普通作業員（補正）　　　　　　　　　　　　　　　</v>
          </cell>
          <cell r="C293" t="str">
            <v>　　　　　　　　　　　　　　　　　　　　　　　　　　　　　　　　　　</v>
          </cell>
          <cell r="D293" t="str">
            <v>　人　</v>
          </cell>
          <cell r="E293">
            <v>14490</v>
          </cell>
        </row>
        <row r="294">
          <cell r="A294" t="str">
            <v>FA1000</v>
          </cell>
          <cell r="B294" t="str">
            <v>　　鉄　筋　工（補正）　　　　　　　　　　　　　　　</v>
          </cell>
          <cell r="C294" t="str">
            <v>　　　　　　　　　　　　　　　　　　　　　　　　　　　　　　　　　　</v>
          </cell>
          <cell r="D294" t="str">
            <v>　人　</v>
          </cell>
          <cell r="E294">
            <v>18000</v>
          </cell>
        </row>
        <row r="295">
          <cell r="A295" t="str">
            <v>FF0100</v>
          </cell>
          <cell r="B295" t="str">
            <v>特殊作業員　　　　　　　　　　　　　　　　　　　　　</v>
          </cell>
          <cell r="C295" t="str">
            <v>　　　　　　　　　　　　　　　　　　　　　　　　　　　　　　　　　　</v>
          </cell>
          <cell r="D295" t="str">
            <v>　人　</v>
          </cell>
          <cell r="E295">
            <v>19700</v>
          </cell>
        </row>
        <row r="296">
          <cell r="A296" t="str">
            <v>FF0200</v>
          </cell>
          <cell r="B296" t="str">
            <v>普通作業員　　　　　　　　　　　　　　　　　　　　　</v>
          </cell>
          <cell r="C296" t="str">
            <v>　　　　　　　　　　　　　　　　　　　　　　　　　　　　　　　　　　</v>
          </cell>
          <cell r="D296" t="str">
            <v>　人　</v>
          </cell>
          <cell r="E296">
            <v>16100</v>
          </cell>
        </row>
        <row r="297">
          <cell r="A297" t="str">
            <v>FF0300</v>
          </cell>
          <cell r="B297" t="str">
            <v>軽　作　業　員　　　　　　　　　　　　　　　　　　　</v>
          </cell>
          <cell r="C297" t="str">
            <v>　　　　　　　　　　　　　　　　　　　　　　　　　　　　　　　　　　</v>
          </cell>
          <cell r="D297" t="str">
            <v>　人　</v>
          </cell>
          <cell r="E297">
            <v>12700</v>
          </cell>
        </row>
        <row r="298">
          <cell r="A298" t="str">
            <v>FF0600</v>
          </cell>
          <cell r="B298" t="str">
            <v>と　　び　　工　　　　　　　　　　　　　　　　　　　</v>
          </cell>
          <cell r="C298" t="str">
            <v>　　　　　　　　　　　　　　　　　　　　　　　　　　　　　　　　　　</v>
          </cell>
          <cell r="D298" t="str">
            <v>　人　</v>
          </cell>
          <cell r="E298">
            <v>19500</v>
          </cell>
        </row>
        <row r="299">
          <cell r="A299" t="str">
            <v>FF1000</v>
          </cell>
          <cell r="B299" t="str">
            <v>鉄　　筋　　工　　　　　　　　　　　　　　　　　　　</v>
          </cell>
          <cell r="C299" t="str">
            <v>　　　　　　　　　　　　　　　　　　　　　　　　　　　　　　　　　　</v>
          </cell>
          <cell r="D299" t="str">
            <v>　人　</v>
          </cell>
          <cell r="E299">
            <v>20000</v>
          </cell>
        </row>
        <row r="300">
          <cell r="A300" t="str">
            <v>FF1100</v>
          </cell>
          <cell r="B300" t="str">
            <v>鉄　　骨　　工　　　　　　　　　　　　　　　　　　　</v>
          </cell>
          <cell r="C300" t="str">
            <v>　　　　　　　　　　　　　　　　　　　　　　　　　　　　　　　　　　</v>
          </cell>
          <cell r="D300" t="str">
            <v>　人　</v>
          </cell>
          <cell r="E300">
            <v>15000</v>
          </cell>
        </row>
        <row r="301">
          <cell r="A301" t="str">
            <v>FF1101</v>
          </cell>
          <cell r="B301" t="str">
            <v>工場鉄骨工　　　　　　　　　　　　　　　　　　　　　</v>
          </cell>
          <cell r="C301" t="str">
            <v>時間賃金　　　　　　　　　　　　　　　　　　　　　　　　　　　　　　</v>
          </cell>
          <cell r="D301" t="str">
            <v>　ｈ　</v>
          </cell>
          <cell r="E301">
            <v>1650</v>
          </cell>
        </row>
        <row r="302">
          <cell r="A302" t="str">
            <v>FF1200</v>
          </cell>
          <cell r="B302" t="str">
            <v>塗　　装　　工　　　　　　　　　　　　　　　　　　　</v>
          </cell>
          <cell r="C302" t="str">
            <v>　　　　　　　　　　　　　　　　　　　　　　　　　　　　　　　　　　</v>
          </cell>
          <cell r="D302" t="str">
            <v>　人　</v>
          </cell>
          <cell r="E302">
            <v>18500</v>
          </cell>
        </row>
        <row r="303">
          <cell r="A303" t="str">
            <v>FF1300</v>
          </cell>
          <cell r="B303" t="str">
            <v>溶　　接　　工　　　　　　　　　　　　　　　　　　　</v>
          </cell>
          <cell r="C303" t="str">
            <v>　　　　　　　　　　　　　　　　　　　　　　　　　　　　　　　　　　</v>
          </cell>
          <cell r="D303" t="str">
            <v>　人　</v>
          </cell>
          <cell r="E303">
            <v>18500</v>
          </cell>
        </row>
        <row r="304">
          <cell r="A304" t="str">
            <v>FF1301</v>
          </cell>
          <cell r="B304" t="str">
            <v>工場溶接工　　　　　　　　　　　　　　　　　　　　　</v>
          </cell>
          <cell r="C304" t="str">
            <v>時間賃金　　　　　　　　　　　　　　　　　　　　　　　　　　　　　　</v>
          </cell>
          <cell r="D304" t="str">
            <v>　ｈ　</v>
          </cell>
          <cell r="E304">
            <v>1650</v>
          </cell>
        </row>
        <row r="305">
          <cell r="A305" t="str">
            <v>FF1400</v>
          </cell>
          <cell r="B305" t="str">
            <v>運　転　手（特殊）　　　　　　　　　　　　　　　　　</v>
          </cell>
          <cell r="C305" t="str">
            <v>　　　　　　　　　　　　　　　　　　　　　　　　　　　　　　　　　　</v>
          </cell>
          <cell r="D305" t="str">
            <v>　人　</v>
          </cell>
          <cell r="E305">
            <v>20500</v>
          </cell>
        </row>
        <row r="306">
          <cell r="A306" t="str">
            <v>FF1500</v>
          </cell>
          <cell r="B306" t="str">
            <v>運　転　手（一般）　　　　　　　　　　　　　　　　　</v>
          </cell>
          <cell r="C306" t="str">
            <v>　　　　　　　　　　　　　　　　　　　　　　　　　　　　　　　　　　</v>
          </cell>
          <cell r="D306" t="str">
            <v>　人　</v>
          </cell>
          <cell r="E306">
            <v>17100</v>
          </cell>
        </row>
        <row r="307">
          <cell r="A307" t="str">
            <v>FF3350</v>
          </cell>
          <cell r="B307" t="str">
            <v>型枠工（建築工事用）　　　　　　　　　　　　　　　　</v>
          </cell>
          <cell r="C307" t="str">
            <v>　　　　　　　　　　　　　　　　　　　　　　　　　　　　　　　　　　</v>
          </cell>
          <cell r="D307" t="str">
            <v>　人　</v>
          </cell>
          <cell r="E307">
            <v>21700</v>
          </cell>
        </row>
        <row r="308">
          <cell r="A308" t="str">
            <v>FF3400</v>
          </cell>
          <cell r="B308" t="str">
            <v>大　　　工　　　　　　　　　　　　　　　　　　　　　</v>
          </cell>
          <cell r="C308" t="str">
            <v>　　　　　　　　　　　　　　　　　　　　　　　　　　　　　　　　　　</v>
          </cell>
          <cell r="D308" t="str">
            <v>　人　</v>
          </cell>
          <cell r="E308">
            <v>21100</v>
          </cell>
        </row>
        <row r="309">
          <cell r="A309" t="str">
            <v>FF3500</v>
          </cell>
          <cell r="B309" t="str">
            <v>左　　　官　　　　　　　　　　　　　　　　　　　　　</v>
          </cell>
          <cell r="C309" t="str">
            <v>　　　　　　　　　　　　　　　　　　　　　　　　　　　　　　　　　　</v>
          </cell>
          <cell r="D309" t="str">
            <v>　人　</v>
          </cell>
          <cell r="E309">
            <v>20900</v>
          </cell>
        </row>
        <row r="310">
          <cell r="A310" t="str">
            <v>FF3600</v>
          </cell>
          <cell r="B310" t="str">
            <v>配　　管　　工　　　　　　　　　　　　　　　　　　　</v>
          </cell>
          <cell r="C310" t="str">
            <v>　　　　　　　　　　　　　　　　　　　　　　　　　　　　　　　　　　</v>
          </cell>
          <cell r="D310" t="str">
            <v>　人　</v>
          </cell>
          <cell r="E310">
            <v>19900</v>
          </cell>
        </row>
        <row r="311">
          <cell r="A311" t="str">
            <v>FF3700</v>
          </cell>
          <cell r="B311" t="str">
            <v>は　つ　り　工　　　　　　　　　　　　　　　　　　　</v>
          </cell>
          <cell r="C311" t="str">
            <v>　　　　　　　　　　　　　　　　　　　　　　　　　　　　　　　　　　</v>
          </cell>
          <cell r="D311" t="str">
            <v>　人　</v>
          </cell>
          <cell r="E311">
            <v>22800</v>
          </cell>
        </row>
        <row r="312">
          <cell r="A312" t="str">
            <v>FF3800</v>
          </cell>
          <cell r="B312" t="str">
            <v>防　　水　　工　　　　　　　　　　　　　　　　　　　</v>
          </cell>
          <cell r="C312" t="str">
            <v>　　　　　　　　　　　　　　　　　　　　　　　　　　　　　　　　　　</v>
          </cell>
          <cell r="D312" t="str">
            <v>　人　</v>
          </cell>
          <cell r="E312">
            <v>18100</v>
          </cell>
        </row>
        <row r="313">
          <cell r="A313" t="str">
            <v>FF4300</v>
          </cell>
          <cell r="B313" t="str">
            <v>内　　装　　工　　　　　　　　　　　　　　　　　　　</v>
          </cell>
          <cell r="C313" t="str">
            <v>　　　　　　　　　　　　　　　　　　　　　　　　　　　　　　　　　　</v>
          </cell>
          <cell r="D313" t="str">
            <v>　人　</v>
          </cell>
          <cell r="E313">
            <v>18300</v>
          </cell>
        </row>
        <row r="314">
          <cell r="A314" t="str">
            <v>FF4400</v>
          </cell>
          <cell r="B314" t="str">
            <v>ガ　ラ　ス　工　　　　　　　　　　　　　　　　　　　</v>
          </cell>
          <cell r="C314" t="str">
            <v>　　　　　　　　　　　　　　　　　　　　　　　　　　　　　　　　　　</v>
          </cell>
          <cell r="D314" t="str">
            <v>　人　</v>
          </cell>
          <cell r="E314">
            <v>17300</v>
          </cell>
        </row>
        <row r="315">
          <cell r="A315" t="str">
            <v>FF4500</v>
          </cell>
          <cell r="B315" t="str">
            <v>た　た　み　工　　　　　　　　　　　　　　　　　　　</v>
          </cell>
          <cell r="C315" t="str">
            <v>　　　　　　　　　　　　　　　　　　　　　　　　　　　　　　　　　　</v>
          </cell>
          <cell r="D315" t="str">
            <v>　人　</v>
          </cell>
          <cell r="E315">
            <v>18900</v>
          </cell>
        </row>
        <row r="316">
          <cell r="A316" t="str">
            <v>FF4600</v>
          </cell>
          <cell r="B316" t="str">
            <v>建　　具　　工　　　　　　　　　　　　　　　　　　　</v>
          </cell>
          <cell r="C316" t="str">
            <v>　　　　　　　　　　　　　　　　　　　　　　　　　　　　　　　　　　</v>
          </cell>
          <cell r="D316" t="str">
            <v>　人　</v>
          </cell>
          <cell r="E316">
            <v>18600</v>
          </cell>
        </row>
        <row r="317">
          <cell r="A317" t="str">
            <v>FF4900</v>
          </cell>
          <cell r="B317" t="str">
            <v>建築ブロック工　　　　　　　　　　　　　　　　　　　</v>
          </cell>
          <cell r="C317" t="str">
            <v>　　　　　　　　　　　　　　　　　　　　　　　　　　　　　　　　　　</v>
          </cell>
          <cell r="D317" t="str">
            <v>　人　</v>
          </cell>
          <cell r="E317">
            <v>22200</v>
          </cell>
        </row>
        <row r="318">
          <cell r="A318" t="str">
            <v>_x001A_</v>
          </cell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A-1"/>
      <sheetName val="A-2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複合単価表"/>
      <sheetName val="見積比較表"/>
      <sheetName val="盤労務"/>
      <sheetName val="代価表"/>
      <sheetName val="資材単価調書"/>
      <sheetName val="市場単価比較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 "/>
      <sheetName val="代価表（追加）"/>
      <sheetName val="ケーブル"/>
      <sheetName val="電線管"/>
      <sheetName val="#REF!"/>
      <sheetName val="分電盤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山村"/>
      <sheetName val="試作集"/>
      <sheetName val="歩掛ﾃﾞｰﾀ"/>
      <sheetName val="代価表 "/>
      <sheetName val="data"/>
      <sheetName val="目次"/>
      <sheetName val="A-1墨だし"/>
    </sheetNames>
    <definedNames>
      <definedName name="マクロ終了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照明 (2)"/>
      <sheetName val="照明"/>
      <sheetName val="照明器具単価"/>
      <sheetName val="ﾀﾝﾌﾟﾗsw"/>
      <sheetName val="電気工事表紙"/>
      <sheetName val="総工事費"/>
      <sheetName val="標準建設費･特例加算"/>
      <sheetName val="電気チョップ表"/>
      <sheetName val="鏡"/>
      <sheetName val="直接工事費（標準建設費）"/>
      <sheetName val="単価"/>
      <sheetName val="設計書（電気大悟法園田改竄3）訂正"/>
      <sheetName val="直接工事費_標準建設費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E"/>
    </sheetNames>
    <definedNames>
      <definedName name="キャンセル"/>
    </defined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称マスター"/>
      <sheetName val="1仮設工事"/>
      <sheetName val="2土工事"/>
      <sheetName val="3コンクリート工事"/>
      <sheetName val="4型枠工事"/>
      <sheetName val="5.既製コンクリート工事"/>
      <sheetName val="6鉄筋工事"/>
      <sheetName val="7防水工事"/>
      <sheetName val="8タイル工事"/>
      <sheetName val="9木"/>
      <sheetName val="9木工事"/>
      <sheetName val="10屋根工事"/>
      <sheetName val="11金属金物工事"/>
      <sheetName val="12左官工事"/>
      <sheetName val="13木製建具"/>
      <sheetName val="14鋼製建具"/>
      <sheetName val="15ガラス工事"/>
      <sheetName val="16塗装工事"/>
      <sheetName val="17内装工事"/>
      <sheetName val="18外装工事"/>
      <sheetName val="18外装工事2"/>
      <sheetName val="19雑工事"/>
      <sheetName val="1外構工事"/>
      <sheetName val="最終"/>
    </sheetNames>
    <sheetDataSet>
      <sheetData sheetId="0">
        <row r="2">
          <cell r="B2" t="str">
            <v>仮設工事</v>
          </cell>
          <cell r="D2" t="str">
            <v>土工事</v>
          </cell>
          <cell r="E2" t="str">
            <v>コンクリート工事</v>
          </cell>
          <cell r="F2" t="str">
            <v>型枠工事</v>
          </cell>
          <cell r="G2" t="str">
            <v>鉄筋工事</v>
          </cell>
          <cell r="H2" t="str">
            <v>既成コンクリ－ト工事</v>
          </cell>
          <cell r="I2" t="str">
            <v>防水工事</v>
          </cell>
          <cell r="J2" t="str">
            <v>石工事</v>
          </cell>
          <cell r="K2" t="str">
            <v>タイル工事</v>
          </cell>
          <cell r="L2" t="str">
            <v>木工事</v>
          </cell>
          <cell r="M2" t="str">
            <v>屋根工事</v>
          </cell>
          <cell r="N2" t="str">
            <v>金物工事</v>
          </cell>
          <cell r="O2" t="str">
            <v>左官工事</v>
          </cell>
          <cell r="P2" t="str">
            <v>木製建具工事</v>
          </cell>
          <cell r="Q2" t="str">
            <v>鋼製建具工事</v>
          </cell>
          <cell r="R2" t="str">
            <v>塗装工事</v>
          </cell>
          <cell r="S2" t="str">
            <v>内外装工事</v>
          </cell>
          <cell r="T2" t="str">
            <v>雑工事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"/>
      <sheetName val="明細書"/>
      <sheetName val="複合単価 "/>
      <sheetName val="塗装費"/>
      <sheetName val="見積比較表"/>
      <sheetName val="産廃"/>
      <sheetName val="支線工事"/>
      <sheetName val="動力盤"/>
      <sheetName val="分電盤"/>
      <sheetName val="#REF!"/>
      <sheetName val="フォーム"/>
      <sheetName val="類別歩掛表"/>
      <sheetName val="内訳経費"/>
      <sheetName val="電気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B12" t="str">
            <v>複合単価計算書</v>
          </cell>
        </row>
        <row r="14">
          <cell r="C14" t="str">
            <v>工事名称 :</v>
          </cell>
        </row>
        <row r="16">
          <cell r="F16" t="str">
            <v>数</v>
          </cell>
          <cell r="G16" t="str">
            <v>単</v>
          </cell>
        </row>
        <row r="17">
          <cell r="C17" t="str">
            <v>名  称</v>
          </cell>
          <cell r="D17" t="str">
            <v xml:space="preserve">  規  格</v>
          </cell>
          <cell r="E17" t="str">
            <v>単  価</v>
          </cell>
          <cell r="F17" t="str">
            <v>雑材料</v>
          </cell>
          <cell r="G17" t="str">
            <v>小  計</v>
          </cell>
          <cell r="H17" t="str">
            <v>単  価</v>
          </cell>
          <cell r="I17" t="str">
            <v>雑材料</v>
          </cell>
          <cell r="J17" t="str">
            <v>小  計</v>
          </cell>
          <cell r="K17" t="str">
            <v>小  計</v>
          </cell>
          <cell r="L17" t="str">
            <v>労務単価</v>
          </cell>
          <cell r="M17" t="str">
            <v>労務単価</v>
          </cell>
          <cell r="N17" t="str">
            <v>歩  掛</v>
          </cell>
          <cell r="O17" t="str">
            <v>その他</v>
          </cell>
          <cell r="P17" t="str">
            <v>小  計</v>
          </cell>
        </row>
        <row r="18">
          <cell r="F18" t="str">
            <v>量</v>
          </cell>
          <cell r="G18" t="str">
            <v>位</v>
          </cell>
        </row>
        <row r="20">
          <cell r="C20" t="str">
            <v xml:space="preserve"> 鋼線（亜鉛メッキ）</v>
          </cell>
          <cell r="D20">
            <v>38</v>
          </cell>
          <cell r="E20" t="str">
            <v>㎡</v>
          </cell>
          <cell r="F20">
            <v>8</v>
          </cell>
          <cell r="G20" t="str">
            <v>ｍ</v>
          </cell>
          <cell r="H20">
            <v>94</v>
          </cell>
          <cell r="I20">
            <v>3.0000000000000002E-2</v>
          </cell>
          <cell r="J20">
            <v>774</v>
          </cell>
          <cell r="K20" t="str">
            <v>電      工</v>
          </cell>
          <cell r="L20" t="str">
            <v>電      工</v>
          </cell>
          <cell r="M20">
            <v>17100</v>
          </cell>
          <cell r="N20">
            <v>0.67</v>
          </cell>
          <cell r="O20">
            <v>0.12</v>
          </cell>
          <cell r="P20">
            <v>12831</v>
          </cell>
        </row>
        <row r="21">
          <cell r="C21" t="str">
            <v xml:space="preserve"> P-70</v>
          </cell>
          <cell r="D21">
            <v>0</v>
          </cell>
          <cell r="E21">
            <v>0</v>
          </cell>
          <cell r="J21">
            <v>0</v>
          </cell>
        </row>
        <row r="22">
          <cell r="B22" t="str">
            <v>資</v>
          </cell>
          <cell r="C22" t="str">
            <v xml:space="preserve"> 支線バンド</v>
          </cell>
          <cell r="D22">
            <v>1</v>
          </cell>
          <cell r="E22" t="str">
            <v>個</v>
          </cell>
          <cell r="F22">
            <v>1</v>
          </cell>
          <cell r="G22" t="str">
            <v>個</v>
          </cell>
          <cell r="H22">
            <v>864</v>
          </cell>
          <cell r="I22">
            <v>3.0000000000000002E-2</v>
          </cell>
          <cell r="J22">
            <v>889</v>
          </cell>
          <cell r="K22" t="str">
            <v>労</v>
          </cell>
          <cell r="L22" t="str">
            <v>普通作業員</v>
          </cell>
          <cell r="M22">
            <v>19700</v>
          </cell>
          <cell r="N22">
            <v>0.26100000000000001</v>
          </cell>
          <cell r="O22">
            <v>0.12</v>
          </cell>
          <cell r="P22">
            <v>5758</v>
          </cell>
        </row>
        <row r="23">
          <cell r="C23" t="str">
            <v xml:space="preserve"> P-68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</row>
        <row r="24">
          <cell r="C24" t="str">
            <v xml:space="preserve"> シンプル</v>
          </cell>
          <cell r="D24" t="str">
            <v xml:space="preserve">  丸  型</v>
          </cell>
          <cell r="E24">
            <v>1</v>
          </cell>
          <cell r="F24">
            <v>1</v>
          </cell>
          <cell r="G24" t="str">
            <v>個</v>
          </cell>
          <cell r="H24">
            <v>160</v>
          </cell>
          <cell r="I24">
            <v>3.0000000000000002E-2</v>
          </cell>
          <cell r="J24">
            <v>164</v>
          </cell>
        </row>
        <row r="25">
          <cell r="C25" t="str">
            <v xml:space="preserve"> P-78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</row>
        <row r="26">
          <cell r="C26" t="str">
            <v xml:space="preserve"> 巻付グリップ</v>
          </cell>
          <cell r="D26">
            <v>38</v>
          </cell>
          <cell r="E26" t="str">
            <v>㎡</v>
          </cell>
          <cell r="F26">
            <v>4</v>
          </cell>
          <cell r="G26" t="str">
            <v>個</v>
          </cell>
          <cell r="H26">
            <v>320</v>
          </cell>
          <cell r="I26">
            <v>3.0000000000000002E-2</v>
          </cell>
          <cell r="J26">
            <v>1318</v>
          </cell>
        </row>
        <row r="27">
          <cell r="C27" t="str">
            <v xml:space="preserve"> P-70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</row>
        <row r="28">
          <cell r="C28" t="str">
            <v xml:space="preserve"> 玉碍子</v>
          </cell>
          <cell r="D28" t="str">
            <v xml:space="preserve">    中</v>
          </cell>
          <cell r="E28">
            <v>1</v>
          </cell>
          <cell r="F28">
            <v>1</v>
          </cell>
          <cell r="G28" t="str">
            <v>個</v>
          </cell>
          <cell r="H28">
            <v>416</v>
          </cell>
          <cell r="I28">
            <v>3.0000000000000002E-2</v>
          </cell>
          <cell r="J28">
            <v>428</v>
          </cell>
          <cell r="K28" t="str">
            <v>務</v>
          </cell>
        </row>
        <row r="29">
          <cell r="C29" t="str">
            <v xml:space="preserve"> P-69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</row>
        <row r="30">
          <cell r="B30" t="str">
            <v>材</v>
          </cell>
          <cell r="C30" t="str">
            <v xml:space="preserve"> 支線ガード（樹脂）</v>
          </cell>
          <cell r="D30">
            <v>1</v>
          </cell>
          <cell r="E30" t="str">
            <v>本</v>
          </cell>
          <cell r="F30">
            <v>1</v>
          </cell>
          <cell r="G30" t="str">
            <v>本</v>
          </cell>
          <cell r="H30">
            <v>1528</v>
          </cell>
          <cell r="I30">
            <v>3.0000000000000002E-2</v>
          </cell>
          <cell r="J30">
            <v>1573</v>
          </cell>
        </row>
        <row r="31">
          <cell r="C31" t="str">
            <v xml:space="preserve"> P-70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</row>
        <row r="32">
          <cell r="C32" t="str">
            <v xml:space="preserve"> ステーブロック</v>
          </cell>
          <cell r="D32" t="str">
            <v xml:space="preserve">  ＃５型</v>
          </cell>
          <cell r="E32">
            <v>1</v>
          </cell>
          <cell r="F32">
            <v>1</v>
          </cell>
          <cell r="G32" t="str">
            <v>個</v>
          </cell>
          <cell r="H32">
            <v>2960</v>
          </cell>
          <cell r="I32">
            <v>3.0000000000000002E-2</v>
          </cell>
          <cell r="J32">
            <v>3048</v>
          </cell>
          <cell r="K32">
            <v>18589</v>
          </cell>
          <cell r="L32" t="str">
            <v>労務費計</v>
          </cell>
          <cell r="M32">
            <v>18589</v>
          </cell>
          <cell r="O32" t="str">
            <v>労務費計</v>
          </cell>
          <cell r="P32">
            <v>18589</v>
          </cell>
        </row>
        <row r="33">
          <cell r="C33" t="str">
            <v xml:space="preserve"> P-70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</row>
        <row r="35">
          <cell r="I35" t="str">
            <v>資材費計</v>
          </cell>
          <cell r="J35">
            <v>8194</v>
          </cell>
          <cell r="K35" t="str">
            <v>資材費計</v>
          </cell>
          <cell r="L35">
            <v>8194</v>
          </cell>
          <cell r="M35" t="str">
            <v>資材費計</v>
          </cell>
          <cell r="N35">
            <v>8194</v>
          </cell>
          <cell r="O35" t="str">
            <v>資材費計</v>
          </cell>
          <cell r="P35">
            <v>8194</v>
          </cell>
        </row>
        <row r="38">
          <cell r="C38" t="str">
            <v>備    考</v>
          </cell>
          <cell r="D38" t="str">
            <v>合計</v>
          </cell>
          <cell r="E38">
            <v>26783</v>
          </cell>
          <cell r="F38" t="str">
            <v>合計</v>
          </cell>
          <cell r="G38">
            <v>26783</v>
          </cell>
          <cell r="O38" t="str">
            <v>合計</v>
          </cell>
          <cell r="P38">
            <v>26783</v>
          </cell>
        </row>
        <row r="40">
          <cell r="C40" t="str">
            <v>※ステーブロックはロッド付とする．</v>
          </cell>
        </row>
        <row r="41">
          <cell r="O41" t="str">
            <v>複合単価</v>
          </cell>
          <cell r="P41">
            <v>26700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ﾞﾝﾃﾞﾝﾊﾞﾝ"/>
      <sheetName val="ﾃﾞ-ﾀ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>
        <row r="3">
          <cell r="A3">
            <v>20</v>
          </cell>
          <cell r="B3">
            <v>0.21</v>
          </cell>
          <cell r="C3">
            <v>0.26</v>
          </cell>
          <cell r="D3">
            <v>0.38</v>
          </cell>
          <cell r="H3">
            <v>1</v>
          </cell>
          <cell r="I3">
            <v>3</v>
          </cell>
        </row>
        <row r="4">
          <cell r="A4">
            <v>50</v>
          </cell>
          <cell r="B4">
            <v>0.3</v>
          </cell>
          <cell r="C4">
            <v>0.38</v>
          </cell>
          <cell r="D4">
            <v>0.55000000000000004</v>
          </cell>
          <cell r="E4">
            <v>0.72</v>
          </cell>
          <cell r="H4">
            <v>2</v>
          </cell>
          <cell r="I4">
            <v>3</v>
          </cell>
        </row>
        <row r="5">
          <cell r="A5">
            <v>100</v>
          </cell>
          <cell r="C5">
            <v>0.52</v>
          </cell>
          <cell r="D5">
            <v>0.7</v>
          </cell>
          <cell r="E5">
            <v>0.92</v>
          </cell>
          <cell r="H5">
            <v>3</v>
          </cell>
          <cell r="I5">
            <v>3</v>
          </cell>
        </row>
        <row r="6">
          <cell r="A6">
            <v>200</v>
          </cell>
          <cell r="C6">
            <v>0.74</v>
          </cell>
          <cell r="D6">
            <v>1.04</v>
          </cell>
          <cell r="E6">
            <v>1.35</v>
          </cell>
          <cell r="H6">
            <v>4</v>
          </cell>
          <cell r="I6">
            <v>4</v>
          </cell>
        </row>
        <row r="7">
          <cell r="A7">
            <v>300</v>
          </cell>
          <cell r="C7">
            <v>0.89</v>
          </cell>
          <cell r="D7">
            <v>1.26</v>
          </cell>
          <cell r="E7">
            <v>1.63</v>
          </cell>
          <cell r="H7">
            <v>5</v>
          </cell>
          <cell r="I7">
            <v>5</v>
          </cell>
        </row>
        <row r="8">
          <cell r="A8">
            <v>600</v>
          </cell>
          <cell r="D8">
            <v>1.32</v>
          </cell>
          <cell r="E8">
            <v>1.72</v>
          </cell>
          <cell r="H8">
            <v>6</v>
          </cell>
          <cell r="I8">
            <v>6</v>
          </cell>
        </row>
        <row r="9">
          <cell r="A9">
            <v>1200</v>
          </cell>
          <cell r="D9">
            <v>1.55</v>
          </cell>
          <cell r="E9">
            <v>2.02</v>
          </cell>
          <cell r="H9">
            <v>7</v>
          </cell>
          <cell r="I9">
            <v>7</v>
          </cell>
        </row>
        <row r="10">
          <cell r="A10">
            <v>1610</v>
          </cell>
          <cell r="D10">
            <v>1.76</v>
          </cell>
          <cell r="E10">
            <v>2.2999999999999998</v>
          </cell>
          <cell r="H10">
            <v>8.5</v>
          </cell>
          <cell r="I10">
            <v>8</v>
          </cell>
        </row>
        <row r="11">
          <cell r="A11">
            <v>3000</v>
          </cell>
          <cell r="H11">
            <v>10</v>
          </cell>
          <cell r="I11">
            <v>10</v>
          </cell>
        </row>
        <row r="12">
          <cell r="H12">
            <v>13</v>
          </cell>
          <cell r="I12">
            <v>11</v>
          </cell>
        </row>
        <row r="13">
          <cell r="H13">
            <v>16</v>
          </cell>
          <cell r="I13">
            <v>12</v>
          </cell>
        </row>
        <row r="14">
          <cell r="H14">
            <v>19</v>
          </cell>
          <cell r="I14">
            <v>15</v>
          </cell>
        </row>
        <row r="15">
          <cell r="H15">
            <v>22</v>
          </cell>
          <cell r="I15">
            <v>18</v>
          </cell>
        </row>
        <row r="16">
          <cell r="H16">
            <v>26</v>
          </cell>
          <cell r="I16">
            <v>21</v>
          </cell>
        </row>
        <row r="17">
          <cell r="H17">
            <v>30</v>
          </cell>
          <cell r="I17">
            <v>24</v>
          </cell>
        </row>
        <row r="18">
          <cell r="H18">
            <v>35</v>
          </cell>
          <cell r="I18">
            <v>28</v>
          </cell>
        </row>
        <row r="19">
          <cell r="H19">
            <v>41</v>
          </cell>
          <cell r="I19">
            <v>33</v>
          </cell>
        </row>
        <row r="20">
          <cell r="H20">
            <v>100</v>
          </cell>
          <cell r="I20">
            <v>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設計書"/>
      <sheetName val="２次製品"/>
      <sheetName val="表紙"/>
      <sheetName val="特記建築"/>
      <sheetName val="特記建築改修"/>
      <sheetName val="00建築経費"/>
      <sheetName val="D構成率"/>
      <sheetName val="印刷書式"/>
      <sheetName val="出来高表紙"/>
      <sheetName val="出来高計算"/>
      <sheetName val="設計書設定マクロ一覧"/>
      <sheetName val="Dialog (1)"/>
      <sheetName val="Module1"/>
      <sheetName val="Dialog (2)"/>
      <sheetName val="Module (2)"/>
      <sheetName val="Dialog (3)"/>
      <sheetName val="Module (3)"/>
      <sheetName val="Dialog (4)"/>
      <sheetName val="Module6"/>
      <sheetName val="出来高OT"/>
      <sheetName val="Sheet1"/>
      <sheetName val="Sheet2"/>
      <sheetName val="Sheet3"/>
      <sheetName val="出来高OT.XLS"/>
      <sheetName val="%E5%87%BA%E6%9D%A5%E9%AB%98OT.X"/>
      <sheetName val="☆バルブ操作室"/>
      <sheetName val="塩ﾋﾞﾀﾞｸﾄ"/>
      <sheetName val="表紙 (2)"/>
      <sheetName val="×Ⅱ積上仮設"/>
      <sheetName val="中項目(建築)"/>
      <sheetName val="1-1 直接仮設（建築）"/>
      <sheetName val="1-2 鉄骨工事(建築)"/>
      <sheetName val="電気設備"/>
      <sheetName val="複合単価表"/>
      <sheetName val=""/>
    </sheetNames>
    <definedNames>
      <definedName name="スピンボタン入力2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別"/>
      <sheetName val="科目別"/>
      <sheetName val="種目別"/>
      <sheetName val="経費"/>
      <sheetName val="積算"/>
      <sheetName val="概算"/>
      <sheetName val="やること"/>
      <sheetName val="おぼえ書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負荷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内訳表紙 "/>
      <sheetName val="最低価格"/>
      <sheetName val="種目別内訳 "/>
      <sheetName val="科目別内訳"/>
      <sheetName val="細目内訳"/>
      <sheetName val="共通費算出"/>
      <sheetName val="外構細目"/>
      <sheetName val="土木共通費算出"/>
      <sheetName val="複単"/>
      <sheetName val="資材単価"/>
      <sheetName val="市場単価"/>
      <sheetName val="一式計算"/>
      <sheetName val="一式計算 (2)"/>
      <sheetName val="数量"/>
      <sheetName val="一式計算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取扱い説明"/>
      <sheetName val="材料一覧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設定シート"/>
      <sheetName val="機器搬入費"/>
      <sheetName val="プラベース"/>
      <sheetName val="モルタル埋戻"/>
      <sheetName val="化粧カバー"/>
      <sheetName val="サーモガード"/>
      <sheetName val="架台"/>
      <sheetName val="土工事750Ｈ"/>
      <sheetName val="土工事450Ｈ"/>
      <sheetName val="スリー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科目"/>
      <sheetName val="細目"/>
    </sheetNames>
    <sheetDataSet>
      <sheetData sheetId="0" refreshError="1"/>
      <sheetData sheetId="1">
        <row r="1">
          <cell r="N1" t="str">
            <v>ｍ</v>
          </cell>
          <cell r="O1" t="str">
            <v>ｍ2</v>
          </cell>
          <cell r="P1" t="str">
            <v>ｍ3</v>
          </cell>
          <cell r="Q1" t="str">
            <v>か所</v>
          </cell>
          <cell r="R1" t="str">
            <v>t</v>
          </cell>
          <cell r="S1" t="str">
            <v>本</v>
          </cell>
        </row>
      </sheetData>
      <sheetData sheetId="2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送付先"/>
      <sheetName val="記載項目"/>
      <sheetName val="依頼書書式"/>
      <sheetName val="見積検討調書"/>
      <sheetName val="三菱電機㈱見積書1"/>
      <sheetName val="三洋電機㈱見積書2"/>
      <sheetName val="京セラ㈱見積書3"/>
      <sheetName val="シャープ㈱見積書4"/>
      <sheetName val="日本電池㈱見積書5"/>
      <sheetName val="㈱日立製作所見積書6"/>
      <sheetName val="㈱明電舎見積書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代価表"/>
      <sheetName val="小口径"/>
      <sheetName val="衛生器具"/>
      <sheetName val="機器類"/>
      <sheetName val="歩掛ﾃﾞｰﾀ"/>
      <sheetName val="搬入据付費(1)"/>
      <sheetName val="搬入据付費(2)"/>
      <sheetName val="見積比較表"/>
      <sheetName val="屋内給水"/>
      <sheetName val="屋外給水（対象内）"/>
      <sheetName val="屋外給水（対象外）"/>
      <sheetName val="集会所給水"/>
      <sheetName val="児童公園給水"/>
      <sheetName val="児童公園排水"/>
      <sheetName val="屋外ガス"/>
      <sheetName val="本体排水（１）"/>
      <sheetName val="本体排水（２）"/>
      <sheetName val="対象外排水"/>
      <sheetName val="集会所排水"/>
      <sheetName val="歩掛"/>
      <sheetName val="Sheet1"/>
      <sheetName val="桝配管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B4">
            <v>1</v>
          </cell>
          <cell r="C4" t="str">
            <v>SA</v>
          </cell>
          <cell r="D4" t="str">
            <v>RA</v>
          </cell>
          <cell r="E4">
            <v>0.4</v>
          </cell>
          <cell r="F4">
            <v>0.2</v>
          </cell>
        </row>
        <row r="5">
          <cell r="B5">
            <v>2</v>
          </cell>
          <cell r="C5" t="str">
            <v>SB</v>
          </cell>
          <cell r="D5" t="str">
            <v>RB</v>
          </cell>
          <cell r="E5">
            <v>0.5</v>
          </cell>
          <cell r="F5">
            <v>0.25</v>
          </cell>
        </row>
        <row r="6">
          <cell r="B6">
            <v>3</v>
          </cell>
          <cell r="C6" t="str">
            <v>SC-1</v>
          </cell>
          <cell r="D6" t="str">
            <v>RC-1</v>
          </cell>
          <cell r="E6">
            <v>0.35</v>
          </cell>
          <cell r="F6">
            <v>0.17499999999999999</v>
          </cell>
        </row>
        <row r="7">
          <cell r="B7">
            <v>4</v>
          </cell>
          <cell r="C7" t="str">
            <v>SC-2</v>
          </cell>
          <cell r="D7" t="str">
            <v>RC-2</v>
          </cell>
          <cell r="E7">
            <v>0.45</v>
          </cell>
          <cell r="F7">
            <v>0.22500000000000001</v>
          </cell>
        </row>
        <row r="8">
          <cell r="B8">
            <v>5</v>
          </cell>
          <cell r="C8" t="str">
            <v>SC-3</v>
          </cell>
          <cell r="D8" t="str">
            <v>RC-3</v>
          </cell>
          <cell r="E8">
            <v>0.6</v>
          </cell>
          <cell r="F8">
            <v>0.3</v>
          </cell>
        </row>
        <row r="9">
          <cell r="B9">
            <v>6</v>
          </cell>
          <cell r="C9" t="str">
            <v>SC-4</v>
          </cell>
          <cell r="D9" t="str">
            <v>RC-4</v>
          </cell>
          <cell r="E9">
            <v>0.9</v>
          </cell>
          <cell r="F9">
            <v>0.45</v>
          </cell>
        </row>
        <row r="10">
          <cell r="B10">
            <v>7</v>
          </cell>
          <cell r="C10" t="str">
            <v>SC-5</v>
          </cell>
          <cell r="D10" t="str">
            <v>RC-5</v>
          </cell>
          <cell r="E10">
            <v>1.2</v>
          </cell>
          <cell r="F10">
            <v>0.6</v>
          </cell>
        </row>
        <row r="11">
          <cell r="B11">
            <v>8</v>
          </cell>
          <cell r="C11" t="str">
            <v>小口径</v>
          </cell>
          <cell r="D11" t="str">
            <v>RA</v>
          </cell>
          <cell r="E11">
            <v>0.15</v>
          </cell>
          <cell r="F11">
            <v>7.4999999999999997E-2</v>
          </cell>
        </row>
        <row r="17">
          <cell r="C17">
            <v>0</v>
          </cell>
          <cell r="D17">
            <v>1</v>
          </cell>
          <cell r="E17">
            <v>2</v>
          </cell>
        </row>
        <row r="18">
          <cell r="C18">
            <v>0.3</v>
          </cell>
          <cell r="D18">
            <v>0.5</v>
          </cell>
          <cell r="E18">
            <v>1</v>
          </cell>
        </row>
        <row r="31">
          <cell r="D31">
            <v>0</v>
          </cell>
          <cell r="E31">
            <v>0.2</v>
          </cell>
        </row>
        <row r="32">
          <cell r="D32">
            <v>1</v>
          </cell>
          <cell r="E32">
            <v>0.4</v>
          </cell>
        </row>
        <row r="33">
          <cell r="D33">
            <v>2</v>
          </cell>
          <cell r="E33">
            <v>0.2</v>
          </cell>
        </row>
        <row r="34">
          <cell r="D34">
            <v>3</v>
          </cell>
          <cell r="E34">
            <v>0.6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ﾊﾝﾆｭｳﾋ"/>
      <sheetName val="ﾏﾘﾏｼﾘﾂ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3">
          <cell r="A3">
            <v>0</v>
          </cell>
          <cell r="B3">
            <v>1.3</v>
          </cell>
          <cell r="C3">
            <v>1.69</v>
          </cell>
        </row>
        <row r="4">
          <cell r="A4">
            <v>1</v>
          </cell>
          <cell r="B4">
            <v>1.3</v>
          </cell>
          <cell r="C4">
            <v>1.69</v>
          </cell>
        </row>
        <row r="5">
          <cell r="A5">
            <v>250</v>
          </cell>
          <cell r="B5">
            <v>1.3</v>
          </cell>
          <cell r="C5">
            <v>1.69</v>
          </cell>
        </row>
        <row r="6">
          <cell r="A6">
            <v>251</v>
          </cell>
          <cell r="B6">
            <v>1.2</v>
          </cell>
          <cell r="C6">
            <v>1.56</v>
          </cell>
        </row>
        <row r="7">
          <cell r="A7">
            <v>500</v>
          </cell>
          <cell r="B7">
            <v>1.2</v>
          </cell>
          <cell r="C7">
            <v>1.56</v>
          </cell>
        </row>
        <row r="8">
          <cell r="A8">
            <v>501</v>
          </cell>
          <cell r="B8">
            <v>1.1000000000000001</v>
          </cell>
          <cell r="C8">
            <v>1.43</v>
          </cell>
        </row>
        <row r="9">
          <cell r="A9">
            <v>800</v>
          </cell>
          <cell r="B9">
            <v>1.1000000000000001</v>
          </cell>
          <cell r="C9">
            <v>1.43</v>
          </cell>
        </row>
        <row r="10">
          <cell r="A10">
            <v>801</v>
          </cell>
          <cell r="B10">
            <v>1</v>
          </cell>
          <cell r="C10">
            <v>1.3</v>
          </cell>
        </row>
        <row r="11">
          <cell r="A11">
            <v>1000</v>
          </cell>
          <cell r="B11">
            <v>1</v>
          </cell>
          <cell r="C11">
            <v>1.3</v>
          </cell>
        </row>
        <row r="12">
          <cell r="A12">
            <v>1001</v>
          </cell>
          <cell r="B12">
            <v>0.85</v>
          </cell>
          <cell r="C12">
            <v>1.1100000000000001</v>
          </cell>
        </row>
        <row r="13">
          <cell r="A13">
            <v>3000</v>
          </cell>
          <cell r="B13">
            <v>0.85</v>
          </cell>
          <cell r="C13">
            <v>1.1100000000000001</v>
          </cell>
        </row>
        <row r="14">
          <cell r="A14">
            <v>3001</v>
          </cell>
          <cell r="B14">
            <v>0.75</v>
          </cell>
          <cell r="C14">
            <v>0.98</v>
          </cell>
        </row>
        <row r="15">
          <cell r="A15">
            <v>5000</v>
          </cell>
          <cell r="B15">
            <v>0.75</v>
          </cell>
          <cell r="C15">
            <v>0.98</v>
          </cell>
        </row>
        <row r="16">
          <cell r="A16">
            <v>5001</v>
          </cell>
          <cell r="B16">
            <v>0.7</v>
          </cell>
          <cell r="C16">
            <v>0.91</v>
          </cell>
        </row>
        <row r="17">
          <cell r="A17">
            <v>7000</v>
          </cell>
          <cell r="B17">
            <v>0.7</v>
          </cell>
          <cell r="C17">
            <v>0.91</v>
          </cell>
        </row>
        <row r="18">
          <cell r="A18">
            <v>7001</v>
          </cell>
          <cell r="B18">
            <v>0.6</v>
          </cell>
          <cell r="C18">
            <v>0.78</v>
          </cell>
        </row>
        <row r="19">
          <cell r="A19">
            <v>10000</v>
          </cell>
          <cell r="B19">
            <v>0.6</v>
          </cell>
          <cell r="C19">
            <v>0.78</v>
          </cell>
        </row>
        <row r="20">
          <cell r="A20">
            <v>10001</v>
          </cell>
          <cell r="B20">
            <v>0.5</v>
          </cell>
          <cell r="C20">
            <v>0.65</v>
          </cell>
        </row>
        <row r="21">
          <cell r="A21">
            <v>15000</v>
          </cell>
          <cell r="B21">
            <v>0.5</v>
          </cell>
          <cell r="C21">
            <v>0.65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単価"/>
      <sheetName val="ﾏﾝﾎｰﾙ蓋"/>
      <sheetName val="排水ポンプ"/>
      <sheetName val="諸経費"/>
      <sheetName val="科目"/>
      <sheetName val="細目"/>
    </sheetNames>
    <sheetDataSet>
      <sheetData sheetId="0" refreshError="1">
        <row r="2">
          <cell r="C2" t="str">
            <v>名称コード</v>
          </cell>
        </row>
        <row r="3">
          <cell r="C3" t="str">
            <v>遣方_隅遣方</v>
          </cell>
          <cell r="D3">
            <v>37</v>
          </cell>
          <cell r="E3" t="str">
            <v>か所</v>
          </cell>
          <cell r="F3">
            <v>6590</v>
          </cell>
        </row>
        <row r="4">
          <cell r="C4" t="str">
            <v>墨出し_躯体_小規模・複雑_Ｓ造</v>
          </cell>
          <cell r="D4">
            <v>39</v>
          </cell>
          <cell r="E4" t="str">
            <v>延ｍ2</v>
          </cell>
          <cell r="F4">
            <v>410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単抜表紙 "/>
      <sheetName val="設計協議書"/>
      <sheetName val="設計書"/>
      <sheetName val="総括表 "/>
      <sheetName val="総括表合計"/>
      <sheetName val="内訳明細 "/>
      <sheetName val="内訳明細 (2)"/>
      <sheetName val="共通費明細"/>
      <sheetName val="共通費 "/>
      <sheetName val="内訳書"/>
      <sheetName val="コスト縮減"/>
      <sheetName val="除雪費"/>
      <sheetName val="副産物"/>
      <sheetName val="単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C1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積算根拠　一覧"/>
      <sheetName val="最低基準価格"/>
      <sheetName val="予定価格調書"/>
      <sheetName val="内訳書　表紙"/>
      <sheetName val="内訳書"/>
      <sheetName val="単位データ"/>
      <sheetName val="複写データ"/>
      <sheetName val="マニュアル"/>
      <sheetName val="A-1"/>
      <sheetName val="A-2"/>
      <sheetName val="A-3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業"/>
      <sheetName val="鉄骨"/>
      <sheetName val="水槽"/>
      <sheetName val="共通仮設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追加工事"/>
      <sheetName val="特定工事"/>
      <sheetName val="減額算出"/>
      <sheetName val="特定材料"/>
      <sheetName val="総合仮設単独"/>
      <sheetName val="総合仮設追加"/>
      <sheetName val="諸経費単独"/>
      <sheetName val="諸経費追加"/>
      <sheetName val="諸経費単特"/>
      <sheetName val="諸経費追特"/>
      <sheetName val="基準額"/>
      <sheetName val="費率"/>
    </sheetNames>
    <sheetDataSet>
      <sheetData sheetId="0" refreshError="1"/>
      <sheetData sheetId="1" refreshError="1"/>
      <sheetData sheetId="2" refreshError="1">
        <row r="18">
          <cell r="I18" t="e">
            <v>#REF!</v>
          </cell>
        </row>
        <row r="20">
          <cell r="I20" t="e">
            <v>#REF!</v>
          </cell>
        </row>
      </sheetData>
      <sheetData sheetId="3" refreshError="1">
        <row r="26">
          <cell r="I26">
            <v>5651785</v>
          </cell>
        </row>
        <row r="55">
          <cell r="I55">
            <v>7096890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">
          <cell r="D8">
            <v>3000000</v>
          </cell>
          <cell r="E8" t="str">
            <v>未満</v>
          </cell>
          <cell r="F8">
            <v>4.05</v>
          </cell>
          <cell r="J8">
            <v>1000000</v>
          </cell>
          <cell r="K8" t="str">
            <v>未満</v>
          </cell>
          <cell r="L8">
            <v>4.92</v>
          </cell>
        </row>
        <row r="9">
          <cell r="B9">
            <v>3000000</v>
          </cell>
          <cell r="C9" t="str">
            <v>以上</v>
          </cell>
          <cell r="D9">
            <v>4000000</v>
          </cell>
          <cell r="E9" t="str">
            <v>未満</v>
          </cell>
          <cell r="F9">
            <v>4.01</v>
          </cell>
          <cell r="H9">
            <v>1000000</v>
          </cell>
          <cell r="I9" t="str">
            <v>以上</v>
          </cell>
          <cell r="J9">
            <v>2000000</v>
          </cell>
          <cell r="K9" t="str">
            <v>未満</v>
          </cell>
          <cell r="L9">
            <v>4.46</v>
          </cell>
        </row>
        <row r="10">
          <cell r="B10">
            <v>4000000</v>
          </cell>
          <cell r="C10" t="str">
            <v>以上</v>
          </cell>
          <cell r="D10">
            <v>5000000</v>
          </cell>
          <cell r="E10" t="str">
            <v>未満</v>
          </cell>
          <cell r="F10">
            <v>3.98</v>
          </cell>
          <cell r="H10">
            <v>2000000</v>
          </cell>
          <cell r="I10" t="str">
            <v>以上</v>
          </cell>
          <cell r="J10">
            <v>3000000</v>
          </cell>
          <cell r="K10" t="str">
            <v>未満</v>
          </cell>
          <cell r="L10">
            <v>4.21</v>
          </cell>
        </row>
        <row r="11">
          <cell r="B11">
            <v>5000000</v>
          </cell>
          <cell r="C11" t="str">
            <v>以上</v>
          </cell>
          <cell r="D11">
            <v>6000000</v>
          </cell>
          <cell r="E11" t="str">
            <v>未満</v>
          </cell>
          <cell r="F11">
            <v>3.96</v>
          </cell>
          <cell r="H11">
            <v>3000000</v>
          </cell>
          <cell r="I11" t="str">
            <v>以上</v>
          </cell>
          <cell r="J11">
            <v>4000000</v>
          </cell>
          <cell r="K11" t="str">
            <v>未満</v>
          </cell>
          <cell r="L11">
            <v>4.04</v>
          </cell>
        </row>
        <row r="12">
          <cell r="B12">
            <v>6000000</v>
          </cell>
          <cell r="C12" t="str">
            <v>以上</v>
          </cell>
          <cell r="D12">
            <v>7000000</v>
          </cell>
          <cell r="E12" t="str">
            <v>未満</v>
          </cell>
          <cell r="F12">
            <v>3.94</v>
          </cell>
          <cell r="H12">
            <v>4000000</v>
          </cell>
          <cell r="I12" t="str">
            <v>以上</v>
          </cell>
          <cell r="J12">
            <v>5000000</v>
          </cell>
          <cell r="K12" t="str">
            <v>未満</v>
          </cell>
          <cell r="L12">
            <v>3.91</v>
          </cell>
        </row>
        <row r="13">
          <cell r="B13">
            <v>7000000</v>
          </cell>
          <cell r="C13" t="str">
            <v>以上</v>
          </cell>
          <cell r="D13">
            <v>8000000</v>
          </cell>
          <cell r="E13" t="str">
            <v>未満</v>
          </cell>
          <cell r="F13">
            <v>3.92</v>
          </cell>
          <cell r="H13">
            <v>5000000</v>
          </cell>
          <cell r="I13" t="str">
            <v>以上</v>
          </cell>
          <cell r="J13">
            <v>6000000</v>
          </cell>
          <cell r="K13" t="str">
            <v>未満</v>
          </cell>
          <cell r="L13">
            <v>3.81</v>
          </cell>
        </row>
        <row r="14">
          <cell r="B14">
            <v>8000000</v>
          </cell>
          <cell r="C14" t="str">
            <v>以上</v>
          </cell>
          <cell r="D14">
            <v>9000000</v>
          </cell>
          <cell r="E14" t="str">
            <v>未満</v>
          </cell>
          <cell r="F14">
            <v>3.91</v>
          </cell>
          <cell r="H14">
            <v>6000000</v>
          </cell>
          <cell r="I14" t="str">
            <v>以上</v>
          </cell>
          <cell r="J14">
            <v>7000000</v>
          </cell>
          <cell r="K14" t="str">
            <v>未満</v>
          </cell>
          <cell r="L14">
            <v>3.73</v>
          </cell>
        </row>
        <row r="15">
          <cell r="B15">
            <v>9000000</v>
          </cell>
          <cell r="C15" t="str">
            <v>以上</v>
          </cell>
          <cell r="D15">
            <v>10000000</v>
          </cell>
          <cell r="E15" t="str">
            <v>未満</v>
          </cell>
          <cell r="F15">
            <v>3.89</v>
          </cell>
          <cell r="H15">
            <v>7000000</v>
          </cell>
          <cell r="I15" t="str">
            <v>以上</v>
          </cell>
          <cell r="J15">
            <v>8000000</v>
          </cell>
          <cell r="K15" t="str">
            <v>未満</v>
          </cell>
          <cell r="L15">
            <v>3.66</v>
          </cell>
        </row>
        <row r="16">
          <cell r="B16">
            <v>10000000</v>
          </cell>
          <cell r="C16" t="str">
            <v>以上</v>
          </cell>
          <cell r="D16">
            <v>12000000</v>
          </cell>
          <cell r="E16" t="str">
            <v>未満</v>
          </cell>
          <cell r="F16">
            <v>3.87</v>
          </cell>
          <cell r="H16">
            <v>8000000</v>
          </cell>
          <cell r="I16" t="str">
            <v>以上</v>
          </cell>
          <cell r="J16">
            <v>9000000</v>
          </cell>
          <cell r="K16" t="str">
            <v>未満</v>
          </cell>
          <cell r="L16">
            <v>3.6</v>
          </cell>
        </row>
        <row r="17">
          <cell r="B17">
            <v>12000000</v>
          </cell>
          <cell r="C17" t="str">
            <v>以上</v>
          </cell>
          <cell r="D17">
            <v>14000000</v>
          </cell>
          <cell r="E17" t="str">
            <v>未満</v>
          </cell>
          <cell r="F17">
            <v>3.85</v>
          </cell>
          <cell r="H17">
            <v>9000000</v>
          </cell>
          <cell r="I17" t="str">
            <v>以上</v>
          </cell>
          <cell r="J17">
            <v>10000000</v>
          </cell>
          <cell r="K17" t="str">
            <v>未満</v>
          </cell>
          <cell r="L17">
            <v>3.54</v>
          </cell>
        </row>
        <row r="18">
          <cell r="B18">
            <v>14000000</v>
          </cell>
          <cell r="C18" t="str">
            <v>以上</v>
          </cell>
          <cell r="D18">
            <v>16000000</v>
          </cell>
          <cell r="E18" t="str">
            <v>未満</v>
          </cell>
          <cell r="F18">
            <v>3.84</v>
          </cell>
          <cell r="H18">
            <v>10000000</v>
          </cell>
          <cell r="I18" t="str">
            <v>以上</v>
          </cell>
          <cell r="J18">
            <v>12000000</v>
          </cell>
          <cell r="K18" t="str">
            <v>未満</v>
          </cell>
          <cell r="L18">
            <v>3.45</v>
          </cell>
        </row>
        <row r="19">
          <cell r="B19">
            <v>16000000</v>
          </cell>
          <cell r="C19" t="str">
            <v>以上</v>
          </cell>
          <cell r="D19">
            <v>18000000</v>
          </cell>
          <cell r="E19" t="str">
            <v>未満</v>
          </cell>
          <cell r="F19">
            <v>3.82</v>
          </cell>
          <cell r="H19">
            <v>12000000</v>
          </cell>
          <cell r="I19" t="str">
            <v>以上</v>
          </cell>
          <cell r="J19">
            <v>14000000</v>
          </cell>
          <cell r="K19" t="str">
            <v>未満</v>
          </cell>
          <cell r="L19">
            <v>3.38</v>
          </cell>
        </row>
        <row r="20">
          <cell r="B20">
            <v>18000000</v>
          </cell>
          <cell r="C20" t="str">
            <v>以上</v>
          </cell>
          <cell r="D20">
            <v>20000000</v>
          </cell>
          <cell r="E20" t="str">
            <v>未満</v>
          </cell>
          <cell r="F20">
            <v>3.81</v>
          </cell>
          <cell r="H20">
            <v>14000000</v>
          </cell>
          <cell r="I20" t="str">
            <v>以上</v>
          </cell>
          <cell r="J20">
            <v>16000000</v>
          </cell>
          <cell r="K20" t="str">
            <v>未満</v>
          </cell>
          <cell r="L20">
            <v>3.31</v>
          </cell>
        </row>
        <row r="21">
          <cell r="B21">
            <v>20000000</v>
          </cell>
          <cell r="C21" t="str">
            <v>以上</v>
          </cell>
          <cell r="D21">
            <v>22000000</v>
          </cell>
          <cell r="E21" t="str">
            <v>未満</v>
          </cell>
          <cell r="F21">
            <v>3.8</v>
          </cell>
          <cell r="H21">
            <v>16000000</v>
          </cell>
          <cell r="I21" t="str">
            <v>以上</v>
          </cell>
          <cell r="J21">
            <v>18000000</v>
          </cell>
          <cell r="K21" t="str">
            <v>未満</v>
          </cell>
          <cell r="L21">
            <v>3.26</v>
          </cell>
        </row>
        <row r="22">
          <cell r="B22">
            <v>22000000</v>
          </cell>
          <cell r="C22" t="str">
            <v>以上</v>
          </cell>
          <cell r="D22">
            <v>24000000</v>
          </cell>
          <cell r="E22" t="str">
            <v>未満</v>
          </cell>
          <cell r="F22">
            <v>3.79</v>
          </cell>
          <cell r="H22">
            <v>18000000</v>
          </cell>
          <cell r="I22" t="str">
            <v>以上</v>
          </cell>
          <cell r="J22">
            <v>20000000</v>
          </cell>
          <cell r="K22" t="str">
            <v>未満</v>
          </cell>
          <cell r="L22">
            <v>3.21</v>
          </cell>
        </row>
        <row r="23">
          <cell r="B23">
            <v>24000000</v>
          </cell>
          <cell r="C23" t="str">
            <v>以上</v>
          </cell>
          <cell r="D23">
            <v>26000000</v>
          </cell>
          <cell r="E23" t="str">
            <v>未満</v>
          </cell>
          <cell r="F23">
            <v>3.78</v>
          </cell>
          <cell r="H23">
            <v>20000000</v>
          </cell>
          <cell r="I23" t="str">
            <v>以上</v>
          </cell>
          <cell r="J23">
            <v>22000000</v>
          </cell>
          <cell r="K23" t="str">
            <v>未満</v>
          </cell>
          <cell r="L23">
            <v>3.17</v>
          </cell>
        </row>
        <row r="24">
          <cell r="B24">
            <v>26000000</v>
          </cell>
          <cell r="C24" t="str">
            <v>以上</v>
          </cell>
          <cell r="D24">
            <v>28000000</v>
          </cell>
          <cell r="E24" t="str">
            <v>未満</v>
          </cell>
          <cell r="F24">
            <v>3.77</v>
          </cell>
          <cell r="H24">
            <v>22000000</v>
          </cell>
          <cell r="I24" t="str">
            <v>以上</v>
          </cell>
          <cell r="J24">
            <v>24000000</v>
          </cell>
          <cell r="K24" t="str">
            <v>未満</v>
          </cell>
          <cell r="L24">
            <v>3.13</v>
          </cell>
        </row>
        <row r="25">
          <cell r="B25">
            <v>28000000</v>
          </cell>
          <cell r="C25" t="str">
            <v>以上</v>
          </cell>
          <cell r="D25">
            <v>30000000</v>
          </cell>
          <cell r="E25" t="str">
            <v>未満</v>
          </cell>
          <cell r="F25">
            <v>3.76</v>
          </cell>
          <cell r="H25">
            <v>24000000</v>
          </cell>
          <cell r="I25" t="str">
            <v>以上</v>
          </cell>
          <cell r="J25">
            <v>26000000</v>
          </cell>
          <cell r="K25" t="str">
            <v>未満</v>
          </cell>
          <cell r="L25">
            <v>3.09</v>
          </cell>
        </row>
        <row r="26">
          <cell r="B26">
            <v>30000000</v>
          </cell>
          <cell r="C26" t="str">
            <v>以上</v>
          </cell>
          <cell r="D26">
            <v>35000000</v>
          </cell>
          <cell r="E26" t="str">
            <v>未満</v>
          </cell>
          <cell r="F26">
            <v>3.74</v>
          </cell>
          <cell r="H26">
            <v>26000000</v>
          </cell>
          <cell r="I26" t="str">
            <v>以上</v>
          </cell>
          <cell r="J26">
            <v>28000000</v>
          </cell>
          <cell r="K26" t="str">
            <v>未満</v>
          </cell>
          <cell r="L26">
            <v>3.06</v>
          </cell>
        </row>
        <row r="27">
          <cell r="B27">
            <v>35000000</v>
          </cell>
          <cell r="C27" t="str">
            <v>以上</v>
          </cell>
          <cell r="D27">
            <v>40000000</v>
          </cell>
          <cell r="E27" t="str">
            <v>未満</v>
          </cell>
          <cell r="F27">
            <v>3.72</v>
          </cell>
          <cell r="H27">
            <v>28000000</v>
          </cell>
          <cell r="I27" t="str">
            <v>以上</v>
          </cell>
          <cell r="J27">
            <v>30000000</v>
          </cell>
          <cell r="K27" t="str">
            <v>未満</v>
          </cell>
          <cell r="L27">
            <v>3.03</v>
          </cell>
        </row>
        <row r="28">
          <cell r="B28">
            <v>40000000</v>
          </cell>
          <cell r="C28" t="str">
            <v>以上</v>
          </cell>
          <cell r="D28">
            <v>45000000</v>
          </cell>
          <cell r="E28" t="str">
            <v>未満</v>
          </cell>
          <cell r="F28">
            <v>3.71</v>
          </cell>
          <cell r="H28">
            <v>30000000</v>
          </cell>
          <cell r="I28" t="str">
            <v>以上</v>
          </cell>
          <cell r="J28">
            <v>35000000</v>
          </cell>
          <cell r="K28" t="str">
            <v>未満</v>
          </cell>
          <cell r="L28">
            <v>2.96</v>
          </cell>
        </row>
        <row r="29">
          <cell r="B29">
            <v>45000000</v>
          </cell>
          <cell r="C29" t="str">
            <v>以上</v>
          </cell>
          <cell r="D29">
            <v>50000000</v>
          </cell>
          <cell r="E29" t="str">
            <v>未満</v>
          </cell>
          <cell r="F29">
            <v>3.7</v>
          </cell>
          <cell r="H29">
            <v>35000000</v>
          </cell>
          <cell r="I29" t="str">
            <v>以上</v>
          </cell>
          <cell r="J29">
            <v>40000000</v>
          </cell>
          <cell r="K29" t="str">
            <v>未満</v>
          </cell>
          <cell r="L29">
            <v>2.91</v>
          </cell>
        </row>
        <row r="30">
          <cell r="B30">
            <v>50000000</v>
          </cell>
          <cell r="C30" t="str">
            <v>以上</v>
          </cell>
          <cell r="D30">
            <v>55000000</v>
          </cell>
          <cell r="E30" t="str">
            <v>未満</v>
          </cell>
          <cell r="F30">
            <v>3.69</v>
          </cell>
          <cell r="H30">
            <v>40000000</v>
          </cell>
          <cell r="I30" t="str">
            <v>以上</v>
          </cell>
          <cell r="J30">
            <v>45000000</v>
          </cell>
          <cell r="K30" t="str">
            <v>未満</v>
          </cell>
          <cell r="L30">
            <v>2.86</v>
          </cell>
        </row>
        <row r="31">
          <cell r="B31">
            <v>55000000</v>
          </cell>
          <cell r="C31" t="str">
            <v>以上</v>
          </cell>
          <cell r="D31">
            <v>60000000</v>
          </cell>
          <cell r="E31" t="str">
            <v>未満</v>
          </cell>
          <cell r="F31">
            <v>3.68</v>
          </cell>
          <cell r="H31">
            <v>45000000</v>
          </cell>
          <cell r="I31" t="str">
            <v>以上</v>
          </cell>
          <cell r="J31">
            <v>50000000</v>
          </cell>
          <cell r="K31" t="str">
            <v>未満</v>
          </cell>
          <cell r="L31">
            <v>2.82</v>
          </cell>
        </row>
        <row r="32">
          <cell r="B32">
            <v>60000000</v>
          </cell>
          <cell r="C32" t="str">
            <v>以上</v>
          </cell>
          <cell r="D32">
            <v>65000000</v>
          </cell>
          <cell r="E32" t="str">
            <v>未満</v>
          </cell>
          <cell r="F32">
            <v>3.67</v>
          </cell>
          <cell r="H32">
            <v>50000000</v>
          </cell>
          <cell r="I32" t="str">
            <v>以上</v>
          </cell>
          <cell r="J32">
            <v>55000000</v>
          </cell>
          <cell r="K32" t="str">
            <v>未満</v>
          </cell>
          <cell r="L32">
            <v>2.78</v>
          </cell>
        </row>
        <row r="33">
          <cell r="B33">
            <v>65000000</v>
          </cell>
          <cell r="C33" t="str">
            <v>以上</v>
          </cell>
          <cell r="D33">
            <v>70000000</v>
          </cell>
          <cell r="E33" t="str">
            <v>未満</v>
          </cell>
          <cell r="F33">
            <v>3.66</v>
          </cell>
          <cell r="H33">
            <v>55000000</v>
          </cell>
          <cell r="I33" t="str">
            <v>以上</v>
          </cell>
          <cell r="J33">
            <v>60000000</v>
          </cell>
          <cell r="K33" t="str">
            <v>未満</v>
          </cell>
          <cell r="L33">
            <v>2.74</v>
          </cell>
        </row>
        <row r="34">
          <cell r="B34">
            <v>70000000</v>
          </cell>
          <cell r="C34" t="str">
            <v>以上</v>
          </cell>
          <cell r="D34">
            <v>75000000</v>
          </cell>
          <cell r="E34" t="str">
            <v>未満</v>
          </cell>
          <cell r="F34">
            <v>3.65</v>
          </cell>
          <cell r="H34">
            <v>60000000</v>
          </cell>
          <cell r="I34" t="str">
            <v>以上</v>
          </cell>
          <cell r="J34">
            <v>65000000</v>
          </cell>
          <cell r="K34" t="str">
            <v>未満</v>
          </cell>
          <cell r="L34">
            <v>2.71</v>
          </cell>
        </row>
        <row r="35">
          <cell r="B35">
            <v>75000000</v>
          </cell>
          <cell r="C35" t="str">
            <v>以上</v>
          </cell>
          <cell r="D35">
            <v>80000000</v>
          </cell>
          <cell r="E35" t="str">
            <v>未満</v>
          </cell>
          <cell r="F35">
            <v>3.64</v>
          </cell>
          <cell r="H35">
            <v>65000000</v>
          </cell>
          <cell r="I35" t="str">
            <v>以上</v>
          </cell>
          <cell r="J35">
            <v>70000000</v>
          </cell>
          <cell r="K35" t="str">
            <v>未満</v>
          </cell>
          <cell r="L35">
            <v>2.68</v>
          </cell>
        </row>
        <row r="36">
          <cell r="B36">
            <v>80000000</v>
          </cell>
          <cell r="C36" t="str">
            <v>以上</v>
          </cell>
          <cell r="D36">
            <v>85000000</v>
          </cell>
          <cell r="E36" t="str">
            <v>未満</v>
          </cell>
          <cell r="F36">
            <v>3.63</v>
          </cell>
          <cell r="H36">
            <v>70000000</v>
          </cell>
          <cell r="I36" t="str">
            <v>以上</v>
          </cell>
          <cell r="J36">
            <v>75000000</v>
          </cell>
          <cell r="K36" t="str">
            <v>未満</v>
          </cell>
          <cell r="L36">
            <v>2.66</v>
          </cell>
        </row>
        <row r="37">
          <cell r="B37">
            <v>85000000</v>
          </cell>
          <cell r="C37" t="str">
            <v>以上</v>
          </cell>
          <cell r="D37">
            <v>90000000</v>
          </cell>
          <cell r="E37" t="str">
            <v>未満</v>
          </cell>
          <cell r="F37">
            <v>3.63</v>
          </cell>
          <cell r="H37">
            <v>75000000</v>
          </cell>
          <cell r="I37" t="str">
            <v>以上</v>
          </cell>
          <cell r="J37">
            <v>80000000</v>
          </cell>
          <cell r="K37" t="str">
            <v>未満</v>
          </cell>
          <cell r="L37">
            <v>2.63</v>
          </cell>
        </row>
        <row r="38">
          <cell r="B38">
            <v>90000000</v>
          </cell>
          <cell r="C38" t="str">
            <v>以上</v>
          </cell>
          <cell r="D38">
            <v>95000000</v>
          </cell>
          <cell r="E38" t="str">
            <v>未満</v>
          </cell>
          <cell r="F38">
            <v>3.62</v>
          </cell>
          <cell r="H38">
            <v>80000000</v>
          </cell>
          <cell r="I38" t="str">
            <v>以上</v>
          </cell>
          <cell r="J38">
            <v>85000000</v>
          </cell>
          <cell r="K38" t="str">
            <v>未満</v>
          </cell>
          <cell r="L38">
            <v>2.61</v>
          </cell>
        </row>
        <row r="39">
          <cell r="B39">
            <v>95000000</v>
          </cell>
          <cell r="C39" t="str">
            <v>以上</v>
          </cell>
          <cell r="D39">
            <v>100000000</v>
          </cell>
          <cell r="E39" t="str">
            <v>未満</v>
          </cell>
          <cell r="F39">
            <v>3.62</v>
          </cell>
          <cell r="H39">
            <v>85000000</v>
          </cell>
          <cell r="I39" t="str">
            <v>以上</v>
          </cell>
          <cell r="J39">
            <v>90000000</v>
          </cell>
          <cell r="K39" t="str">
            <v>未満</v>
          </cell>
          <cell r="L39">
            <v>2.59</v>
          </cell>
        </row>
        <row r="40">
          <cell r="B40">
            <v>100000000</v>
          </cell>
          <cell r="C40" t="str">
            <v>以上</v>
          </cell>
          <cell r="D40">
            <v>120000000</v>
          </cell>
          <cell r="E40" t="str">
            <v>未満</v>
          </cell>
          <cell r="F40">
            <v>3.59</v>
          </cell>
          <cell r="H40">
            <v>90000000</v>
          </cell>
          <cell r="I40" t="str">
            <v>以上</v>
          </cell>
          <cell r="J40">
            <v>95000000</v>
          </cell>
          <cell r="K40" t="str">
            <v>未満</v>
          </cell>
          <cell r="L40">
            <v>2.57</v>
          </cell>
        </row>
        <row r="41">
          <cell r="B41">
            <v>120000000</v>
          </cell>
          <cell r="C41" t="str">
            <v>以上</v>
          </cell>
          <cell r="D41">
            <v>140000000</v>
          </cell>
          <cell r="E41" t="str">
            <v>未満</v>
          </cell>
          <cell r="F41">
            <v>3.58</v>
          </cell>
          <cell r="H41">
            <v>95000000</v>
          </cell>
          <cell r="I41" t="str">
            <v>以上</v>
          </cell>
          <cell r="J41">
            <v>100000000</v>
          </cell>
          <cell r="K41" t="str">
            <v>未満</v>
          </cell>
          <cell r="L41">
            <v>2.5499999999999998</v>
          </cell>
        </row>
        <row r="42">
          <cell r="B42">
            <v>140000000</v>
          </cell>
          <cell r="C42" t="str">
            <v>以上</v>
          </cell>
          <cell r="D42">
            <v>160000000</v>
          </cell>
          <cell r="E42" t="str">
            <v>未満</v>
          </cell>
          <cell r="F42">
            <v>3.56</v>
          </cell>
          <cell r="H42">
            <v>100000000</v>
          </cell>
          <cell r="I42" t="str">
            <v>以上</v>
          </cell>
          <cell r="J42">
            <v>120000000</v>
          </cell>
          <cell r="K42" t="str">
            <v>未満</v>
          </cell>
          <cell r="L42">
            <v>2.4900000000000002</v>
          </cell>
        </row>
        <row r="43">
          <cell r="B43">
            <v>160000000</v>
          </cell>
          <cell r="C43" t="str">
            <v>以上</v>
          </cell>
          <cell r="D43">
            <v>180000000</v>
          </cell>
          <cell r="E43" t="str">
            <v>未満</v>
          </cell>
          <cell r="F43">
            <v>3.55</v>
          </cell>
          <cell r="H43">
            <v>120000000</v>
          </cell>
          <cell r="I43" t="str">
            <v>以上</v>
          </cell>
          <cell r="J43">
            <v>140000000</v>
          </cell>
          <cell r="K43" t="str">
            <v>未満</v>
          </cell>
          <cell r="L43">
            <v>2.4300000000000002</v>
          </cell>
        </row>
        <row r="44">
          <cell r="B44">
            <v>180000000</v>
          </cell>
          <cell r="C44" t="str">
            <v>以上</v>
          </cell>
          <cell r="D44">
            <v>200000000</v>
          </cell>
          <cell r="E44" t="str">
            <v>未満</v>
          </cell>
          <cell r="F44">
            <v>3.53</v>
          </cell>
          <cell r="H44">
            <v>140000000</v>
          </cell>
          <cell r="I44" t="str">
            <v>以上</v>
          </cell>
          <cell r="J44">
            <v>160000000</v>
          </cell>
          <cell r="K44" t="str">
            <v>未満</v>
          </cell>
          <cell r="L44">
            <v>2.39</v>
          </cell>
        </row>
        <row r="45">
          <cell r="B45">
            <v>200000000</v>
          </cell>
          <cell r="C45" t="str">
            <v>以上</v>
          </cell>
          <cell r="D45">
            <v>220000000</v>
          </cell>
          <cell r="E45" t="str">
            <v>未満</v>
          </cell>
          <cell r="F45">
            <v>3.52</v>
          </cell>
          <cell r="H45">
            <v>160000000</v>
          </cell>
          <cell r="I45" t="str">
            <v>以上</v>
          </cell>
          <cell r="J45">
            <v>180000000</v>
          </cell>
          <cell r="K45" t="str">
            <v>未満</v>
          </cell>
          <cell r="L45">
            <v>2.35</v>
          </cell>
        </row>
        <row r="46">
          <cell r="B46">
            <v>220000000</v>
          </cell>
          <cell r="C46" t="str">
            <v>以上</v>
          </cell>
          <cell r="D46">
            <v>240000000</v>
          </cell>
          <cell r="E46" t="str">
            <v>未満</v>
          </cell>
          <cell r="F46">
            <v>3.51</v>
          </cell>
          <cell r="H46">
            <v>180000000</v>
          </cell>
          <cell r="I46" t="str">
            <v>以上</v>
          </cell>
          <cell r="J46">
            <v>200000000</v>
          </cell>
          <cell r="K46" t="str">
            <v>未満</v>
          </cell>
          <cell r="L46">
            <v>2.31</v>
          </cell>
        </row>
        <row r="47">
          <cell r="B47">
            <v>240000000</v>
          </cell>
          <cell r="C47" t="str">
            <v>以上</v>
          </cell>
          <cell r="D47">
            <v>260000000</v>
          </cell>
          <cell r="E47" t="str">
            <v>未満</v>
          </cell>
          <cell r="F47">
            <v>3.51</v>
          </cell>
          <cell r="H47">
            <v>200000000</v>
          </cell>
          <cell r="I47" t="str">
            <v>以上</v>
          </cell>
          <cell r="L47">
            <v>2.2799999999999998</v>
          </cell>
        </row>
        <row r="48">
          <cell r="B48">
            <v>260000000</v>
          </cell>
          <cell r="C48" t="str">
            <v>以上</v>
          </cell>
          <cell r="D48">
            <v>280000000</v>
          </cell>
          <cell r="E48" t="str">
            <v>未満</v>
          </cell>
          <cell r="F48">
            <v>3.5</v>
          </cell>
        </row>
        <row r="49">
          <cell r="B49">
            <v>280000000</v>
          </cell>
          <cell r="C49" t="str">
            <v>以上</v>
          </cell>
          <cell r="D49">
            <v>300000000</v>
          </cell>
          <cell r="E49" t="str">
            <v>未満</v>
          </cell>
          <cell r="F49">
            <v>3.49</v>
          </cell>
        </row>
        <row r="50">
          <cell r="B50">
            <v>300000000</v>
          </cell>
          <cell r="C50" t="str">
            <v>以上</v>
          </cell>
          <cell r="D50">
            <v>350000000</v>
          </cell>
          <cell r="E50" t="str">
            <v>未満</v>
          </cell>
          <cell r="F50">
            <v>3.47</v>
          </cell>
        </row>
        <row r="51">
          <cell r="B51">
            <v>350000000</v>
          </cell>
          <cell r="C51" t="str">
            <v>以上</v>
          </cell>
          <cell r="D51">
            <v>400000000</v>
          </cell>
          <cell r="E51" t="str">
            <v>未満</v>
          </cell>
          <cell r="F51">
            <v>3.46</v>
          </cell>
        </row>
        <row r="52">
          <cell r="B52">
            <v>400000000</v>
          </cell>
          <cell r="C52" t="str">
            <v>以上</v>
          </cell>
          <cell r="D52">
            <v>450000000</v>
          </cell>
          <cell r="E52" t="str">
            <v>未満</v>
          </cell>
          <cell r="F52">
            <v>3.44</v>
          </cell>
        </row>
        <row r="53">
          <cell r="B53">
            <v>450000000</v>
          </cell>
          <cell r="C53" t="str">
            <v>以上</v>
          </cell>
          <cell r="D53">
            <v>500000000</v>
          </cell>
          <cell r="E53" t="str">
            <v>未満</v>
          </cell>
          <cell r="F53">
            <v>3.43</v>
          </cell>
        </row>
        <row r="54">
          <cell r="B54">
            <v>500000000</v>
          </cell>
          <cell r="C54" t="str">
            <v>以上</v>
          </cell>
          <cell r="D54">
            <v>550000000</v>
          </cell>
          <cell r="E54" t="str">
            <v>未満</v>
          </cell>
          <cell r="F54">
            <v>3.42</v>
          </cell>
        </row>
        <row r="55">
          <cell r="B55">
            <v>550000000</v>
          </cell>
          <cell r="C55" t="str">
            <v>以上</v>
          </cell>
          <cell r="D55">
            <v>600000000</v>
          </cell>
          <cell r="E55" t="str">
            <v>未満</v>
          </cell>
          <cell r="F55">
            <v>3.41</v>
          </cell>
        </row>
        <row r="56">
          <cell r="B56">
            <v>600000000</v>
          </cell>
          <cell r="C56" t="str">
            <v>以上</v>
          </cell>
          <cell r="D56">
            <v>650000000</v>
          </cell>
          <cell r="E56" t="str">
            <v>未満</v>
          </cell>
          <cell r="F56">
            <v>3.4</v>
          </cell>
        </row>
        <row r="57">
          <cell r="B57">
            <v>650000000</v>
          </cell>
          <cell r="C57" t="str">
            <v>以上</v>
          </cell>
          <cell r="D57">
            <v>700000000</v>
          </cell>
          <cell r="E57" t="str">
            <v>未満</v>
          </cell>
          <cell r="F57">
            <v>3.39</v>
          </cell>
        </row>
        <row r="58">
          <cell r="B58">
            <v>700000000</v>
          </cell>
          <cell r="C58" t="str">
            <v>以上</v>
          </cell>
          <cell r="D58">
            <v>750000000</v>
          </cell>
          <cell r="E58" t="str">
            <v>未満</v>
          </cell>
          <cell r="F58">
            <v>3.39</v>
          </cell>
        </row>
        <row r="59">
          <cell r="B59">
            <v>750000000</v>
          </cell>
          <cell r="C59" t="str">
            <v>以上</v>
          </cell>
          <cell r="D59">
            <v>800000000</v>
          </cell>
          <cell r="E59" t="str">
            <v>未満</v>
          </cell>
          <cell r="F59">
            <v>3.38</v>
          </cell>
        </row>
        <row r="60">
          <cell r="B60">
            <v>800000000</v>
          </cell>
          <cell r="C60" t="str">
            <v>以上</v>
          </cell>
          <cell r="D60">
            <v>850000000</v>
          </cell>
          <cell r="E60" t="str">
            <v>未満</v>
          </cell>
          <cell r="F60">
            <v>3.37</v>
          </cell>
        </row>
        <row r="61">
          <cell r="B61">
            <v>850000000</v>
          </cell>
          <cell r="C61" t="str">
            <v>以上</v>
          </cell>
          <cell r="D61">
            <v>900000000</v>
          </cell>
          <cell r="E61" t="str">
            <v>未満</v>
          </cell>
          <cell r="F61">
            <v>3.37</v>
          </cell>
        </row>
        <row r="62">
          <cell r="B62">
            <v>900000000</v>
          </cell>
          <cell r="C62" t="str">
            <v>以上</v>
          </cell>
          <cell r="D62">
            <v>950000000</v>
          </cell>
          <cell r="E62" t="str">
            <v>未満</v>
          </cell>
          <cell r="F62">
            <v>3.36</v>
          </cell>
        </row>
        <row r="63">
          <cell r="B63">
            <v>950000000</v>
          </cell>
          <cell r="C63" t="str">
            <v>以上</v>
          </cell>
          <cell r="D63">
            <v>1000000000</v>
          </cell>
          <cell r="E63" t="str">
            <v>未満</v>
          </cell>
          <cell r="F63">
            <v>3.36</v>
          </cell>
        </row>
        <row r="64">
          <cell r="B64">
            <v>1000000000</v>
          </cell>
          <cell r="C64" t="str">
            <v>以上</v>
          </cell>
          <cell r="D64">
            <v>1200000000</v>
          </cell>
          <cell r="E64" t="str">
            <v>未満</v>
          </cell>
          <cell r="F64">
            <v>3.34</v>
          </cell>
        </row>
        <row r="65">
          <cell r="B65">
            <v>1200000000</v>
          </cell>
          <cell r="C65" t="str">
            <v>以上</v>
          </cell>
          <cell r="D65">
            <v>1400000000</v>
          </cell>
          <cell r="E65" t="str">
            <v>未満</v>
          </cell>
          <cell r="F65">
            <v>3.32</v>
          </cell>
        </row>
        <row r="66">
          <cell r="B66">
            <v>1400000000</v>
          </cell>
          <cell r="C66" t="str">
            <v>以上</v>
          </cell>
          <cell r="D66">
            <v>1600000000</v>
          </cell>
          <cell r="E66" t="str">
            <v>未満</v>
          </cell>
          <cell r="F66">
            <v>3.3</v>
          </cell>
        </row>
        <row r="67">
          <cell r="B67">
            <v>1600000000</v>
          </cell>
          <cell r="C67" t="str">
            <v>以上</v>
          </cell>
          <cell r="D67">
            <v>1800000000</v>
          </cell>
          <cell r="E67" t="str">
            <v>未満</v>
          </cell>
          <cell r="F67">
            <v>3.29</v>
          </cell>
        </row>
        <row r="68">
          <cell r="B68">
            <v>1800000000</v>
          </cell>
          <cell r="C68" t="str">
            <v>以上</v>
          </cell>
          <cell r="D68">
            <v>2000000000</v>
          </cell>
          <cell r="E68" t="str">
            <v>未満</v>
          </cell>
          <cell r="F68">
            <v>3.28</v>
          </cell>
        </row>
        <row r="69">
          <cell r="B69">
            <v>2000000000</v>
          </cell>
          <cell r="C69" t="str">
            <v>以上</v>
          </cell>
          <cell r="F69">
            <v>3.27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"/>
      <sheetName val="諸経費"/>
      <sheetName val="一位代価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歩掛ﾃﾞｰﾀ"/>
      <sheetName val="搬入据付費(1)"/>
      <sheetName val="搬入据付費(2)"/>
      <sheetName val="搬入据付費(3)"/>
      <sheetName val="搬入据付費(4)"/>
      <sheetName val="搬入据付費(5)"/>
      <sheetName val="搬入据付費(6)"/>
      <sheetName val="搬入据付費(7)"/>
      <sheetName val="基準単価"/>
      <sheetName val="労務費"/>
      <sheetName val="増築消火"/>
      <sheetName val="既設消火"/>
    </sheetNames>
    <sheetDataSet>
      <sheetData sheetId="0">
        <row r="5">
          <cell r="B5">
            <v>1</v>
          </cell>
          <cell r="C5" t="str">
            <v>片吸込渦巻ﾎﾟﾝﾌﾟ</v>
          </cell>
          <cell r="D5">
            <v>0.75</v>
          </cell>
          <cell r="E5" t="str">
            <v>kw</v>
          </cell>
          <cell r="F5">
            <v>1.18</v>
          </cell>
          <cell r="K5">
            <v>0</v>
          </cell>
          <cell r="L5">
            <v>1.3</v>
          </cell>
          <cell r="N5">
            <v>0</v>
          </cell>
          <cell r="O5">
            <v>2.5</v>
          </cell>
        </row>
        <row r="6">
          <cell r="B6">
            <v>2</v>
          </cell>
          <cell r="C6" t="str">
            <v>片吸込渦巻ﾎﾟﾝﾌﾟ</v>
          </cell>
          <cell r="D6">
            <v>1.5</v>
          </cell>
          <cell r="E6" t="str">
            <v>kw</v>
          </cell>
          <cell r="F6">
            <v>1.41</v>
          </cell>
          <cell r="K6">
            <v>250</v>
          </cell>
          <cell r="L6">
            <v>1.3</v>
          </cell>
          <cell r="N6">
            <v>100</v>
          </cell>
          <cell r="O6">
            <v>2</v>
          </cell>
        </row>
        <row r="7">
          <cell r="B7">
            <v>3</v>
          </cell>
          <cell r="C7" t="str">
            <v>片吸込渦巻ﾎﾟﾝﾌﾟ</v>
          </cell>
          <cell r="D7">
            <v>2.2000000000000002</v>
          </cell>
          <cell r="E7" t="str">
            <v>kw</v>
          </cell>
          <cell r="F7">
            <v>1.65</v>
          </cell>
          <cell r="K7">
            <v>500</v>
          </cell>
          <cell r="L7">
            <v>1.2</v>
          </cell>
          <cell r="N7">
            <v>200</v>
          </cell>
          <cell r="O7">
            <v>1.7</v>
          </cell>
        </row>
        <row r="8">
          <cell r="B8">
            <v>4</v>
          </cell>
          <cell r="C8" t="str">
            <v>片吸込渦巻ﾎﾟﾝﾌﾟ</v>
          </cell>
          <cell r="D8">
            <v>3.7</v>
          </cell>
          <cell r="E8" t="str">
            <v>kw</v>
          </cell>
          <cell r="F8">
            <v>1.8</v>
          </cell>
          <cell r="K8">
            <v>800</v>
          </cell>
          <cell r="L8">
            <v>1.1000000000000001</v>
          </cell>
          <cell r="N8">
            <v>300</v>
          </cell>
          <cell r="O8">
            <v>1.4</v>
          </cell>
        </row>
        <row r="9">
          <cell r="B9">
            <v>5</v>
          </cell>
          <cell r="C9" t="str">
            <v>片吸込渦巻ﾎﾟﾝﾌﾟ</v>
          </cell>
          <cell r="D9">
            <v>5.5</v>
          </cell>
          <cell r="E9" t="str">
            <v>kw</v>
          </cell>
          <cell r="F9">
            <v>2.25</v>
          </cell>
          <cell r="K9">
            <v>1000</v>
          </cell>
          <cell r="L9">
            <v>1</v>
          </cell>
          <cell r="N9">
            <v>400</v>
          </cell>
          <cell r="O9">
            <v>1.2</v>
          </cell>
        </row>
        <row r="10">
          <cell r="B10">
            <v>6</v>
          </cell>
          <cell r="C10" t="str">
            <v>片吸込渦巻ﾎﾟﾝﾌﾟ</v>
          </cell>
          <cell r="D10">
            <v>7.5</v>
          </cell>
          <cell r="E10" t="str">
            <v>kw</v>
          </cell>
          <cell r="F10">
            <v>2.36</v>
          </cell>
          <cell r="K10">
            <v>3000</v>
          </cell>
          <cell r="L10">
            <v>0.85</v>
          </cell>
          <cell r="N10">
            <v>500</v>
          </cell>
          <cell r="O10">
            <v>1</v>
          </cell>
        </row>
        <row r="11">
          <cell r="B11">
            <v>7</v>
          </cell>
          <cell r="C11" t="str">
            <v>片吸込渦巻ﾎﾟﾝﾌﾟ</v>
          </cell>
          <cell r="D11">
            <v>11</v>
          </cell>
          <cell r="E11" t="str">
            <v>kw</v>
          </cell>
          <cell r="F11">
            <v>2.9</v>
          </cell>
          <cell r="K11">
            <v>5000</v>
          </cell>
          <cell r="L11">
            <v>0.75</v>
          </cell>
          <cell r="N11">
            <v>600</v>
          </cell>
          <cell r="O11">
            <v>1</v>
          </cell>
        </row>
        <row r="12">
          <cell r="B12">
            <v>8</v>
          </cell>
          <cell r="C12" t="str">
            <v>片吸込渦巻ﾎﾟﾝﾌﾟ</v>
          </cell>
          <cell r="D12">
            <v>15</v>
          </cell>
          <cell r="E12" t="str">
            <v>kw</v>
          </cell>
          <cell r="F12">
            <v>3.55</v>
          </cell>
          <cell r="K12">
            <v>7000</v>
          </cell>
          <cell r="L12">
            <v>0.7</v>
          </cell>
        </row>
        <row r="13">
          <cell r="B13">
            <v>9</v>
          </cell>
          <cell r="C13" t="str">
            <v>片吸込渦巻ﾎﾟﾝﾌﾟ</v>
          </cell>
          <cell r="D13">
            <v>18.5</v>
          </cell>
          <cell r="E13" t="str">
            <v>kw</v>
          </cell>
          <cell r="F13">
            <v>4.09</v>
          </cell>
          <cell r="K13">
            <v>10000</v>
          </cell>
          <cell r="L13">
            <v>0.6</v>
          </cell>
        </row>
        <row r="14">
          <cell r="B14">
            <v>10</v>
          </cell>
          <cell r="C14" t="str">
            <v>片吸込渦巻ﾎﾟﾝﾌﾟ</v>
          </cell>
          <cell r="D14">
            <v>22</v>
          </cell>
          <cell r="E14" t="str">
            <v>kw</v>
          </cell>
          <cell r="F14">
            <v>4.3099999999999996</v>
          </cell>
          <cell r="K14">
            <v>15000</v>
          </cell>
          <cell r="L14">
            <v>0.5</v>
          </cell>
        </row>
        <row r="15">
          <cell r="B15">
            <v>11</v>
          </cell>
          <cell r="C15" t="str">
            <v>片吸込渦巻ﾎﾟﾝﾌﾟ</v>
          </cell>
          <cell r="D15">
            <v>30</v>
          </cell>
          <cell r="E15" t="str">
            <v>kw</v>
          </cell>
          <cell r="F15">
            <v>4.95</v>
          </cell>
        </row>
        <row r="16">
          <cell r="B16">
            <v>12</v>
          </cell>
          <cell r="C16" t="str">
            <v>片吸込渦巻ﾎﾟﾝﾌﾟ</v>
          </cell>
          <cell r="D16">
            <v>37</v>
          </cell>
          <cell r="E16" t="str">
            <v>kw</v>
          </cell>
          <cell r="F16">
            <v>5.5</v>
          </cell>
        </row>
        <row r="17">
          <cell r="B17">
            <v>13</v>
          </cell>
          <cell r="C17" t="str">
            <v>片吸込渦巻ﾎﾟﾝﾌﾟ(防振基礎)</v>
          </cell>
          <cell r="D17">
            <v>0.75</v>
          </cell>
          <cell r="E17" t="str">
            <v>kw</v>
          </cell>
          <cell r="F17">
            <v>1.4159999999999999</v>
          </cell>
        </row>
        <row r="18">
          <cell r="B18">
            <v>14</v>
          </cell>
          <cell r="C18" t="str">
            <v>片吸込渦巻ﾎﾟﾝﾌﾟ(防振基礎)</v>
          </cell>
          <cell r="D18">
            <v>1.5</v>
          </cell>
          <cell r="E18" t="str">
            <v>kw</v>
          </cell>
          <cell r="F18">
            <v>1.6919999999999999</v>
          </cell>
        </row>
        <row r="19">
          <cell r="B19">
            <v>15</v>
          </cell>
          <cell r="C19" t="str">
            <v>片吸込渦巻ﾎﾟﾝﾌﾟ(防振基礎)</v>
          </cell>
          <cell r="D19">
            <v>2.2000000000000002</v>
          </cell>
          <cell r="E19" t="str">
            <v>kw</v>
          </cell>
          <cell r="F19">
            <v>1.9799999999999998</v>
          </cell>
        </row>
        <row r="20">
          <cell r="B20">
            <v>16</v>
          </cell>
          <cell r="C20" t="str">
            <v>片吸込渦巻ﾎﾟﾝﾌﾟ(防振基礎)</v>
          </cell>
          <cell r="D20">
            <v>3.7</v>
          </cell>
          <cell r="E20" t="str">
            <v>kw</v>
          </cell>
          <cell r="F20">
            <v>2.16</v>
          </cell>
        </row>
        <row r="21">
          <cell r="B21">
            <v>17</v>
          </cell>
          <cell r="C21" t="str">
            <v>片吸込渦巻ﾎﾟﾝﾌﾟ(防振基礎)</v>
          </cell>
          <cell r="D21">
            <v>5.5</v>
          </cell>
          <cell r="E21" t="str">
            <v>kw</v>
          </cell>
          <cell r="F21">
            <v>2.6999999999999997</v>
          </cell>
        </row>
        <row r="22">
          <cell r="B22">
            <v>18</v>
          </cell>
          <cell r="C22" t="str">
            <v>片吸込渦巻ﾎﾟﾝﾌﾟ(防振基礎)</v>
          </cell>
          <cell r="D22">
            <v>7.5</v>
          </cell>
          <cell r="E22" t="str">
            <v>kw</v>
          </cell>
          <cell r="F22">
            <v>2.8319999999999999</v>
          </cell>
        </row>
        <row r="23">
          <cell r="B23">
            <v>19</v>
          </cell>
          <cell r="C23" t="str">
            <v>片吸込渦巻ﾎﾟﾝﾌﾟ(防振基礎)</v>
          </cell>
          <cell r="D23">
            <v>11</v>
          </cell>
          <cell r="E23" t="str">
            <v>kw</v>
          </cell>
          <cell r="F23">
            <v>3.48</v>
          </cell>
        </row>
        <row r="24">
          <cell r="B24">
            <v>20</v>
          </cell>
          <cell r="C24" t="str">
            <v>片吸込渦巻ﾎﾟﾝﾌﾟ(防振基礎)</v>
          </cell>
          <cell r="D24">
            <v>15</v>
          </cell>
          <cell r="E24" t="str">
            <v>kw</v>
          </cell>
          <cell r="F24">
            <v>4.26</v>
          </cell>
        </row>
        <row r="25">
          <cell r="B25">
            <v>21</v>
          </cell>
          <cell r="C25" t="str">
            <v>片吸込渦巻ﾎﾟﾝﾌﾟ(防振基礎)</v>
          </cell>
          <cell r="D25">
            <v>18.5</v>
          </cell>
          <cell r="E25" t="str">
            <v>kw</v>
          </cell>
          <cell r="F25">
            <v>4.9079999999999995</v>
          </cell>
        </row>
        <row r="26">
          <cell r="B26">
            <v>22</v>
          </cell>
          <cell r="C26" t="str">
            <v>片吸込渦巻ﾎﾟﾝﾌﾟ(防振基礎)</v>
          </cell>
          <cell r="D26">
            <v>22</v>
          </cell>
          <cell r="E26" t="str">
            <v>kw</v>
          </cell>
          <cell r="F26">
            <v>5.1719999999999997</v>
          </cell>
        </row>
        <row r="27">
          <cell r="B27">
            <v>23</v>
          </cell>
          <cell r="C27" t="str">
            <v>片吸込渦巻ﾎﾟﾝﾌﾟ(防振基礎)</v>
          </cell>
          <cell r="D27">
            <v>30</v>
          </cell>
          <cell r="E27" t="str">
            <v>kw</v>
          </cell>
          <cell r="F27">
            <v>5.94</v>
          </cell>
        </row>
        <row r="28">
          <cell r="B28">
            <v>24</v>
          </cell>
          <cell r="C28" t="str">
            <v>片吸込渦巻ﾎﾟﾝﾌﾟ(防振基礎)</v>
          </cell>
          <cell r="D28">
            <v>37</v>
          </cell>
          <cell r="E28" t="str">
            <v>kw</v>
          </cell>
          <cell r="F28">
            <v>6.6</v>
          </cell>
        </row>
        <row r="29">
          <cell r="B29">
            <v>25</v>
          </cell>
          <cell r="C29" t="str">
            <v>両吸込渦巻ﾎﾟﾝﾌﾟ</v>
          </cell>
          <cell r="D29">
            <v>11</v>
          </cell>
          <cell r="E29" t="str">
            <v>kw</v>
          </cell>
          <cell r="F29">
            <v>5.5</v>
          </cell>
        </row>
        <row r="30">
          <cell r="B30">
            <v>26</v>
          </cell>
          <cell r="C30" t="str">
            <v>両吸込渦巻ﾎﾟﾝﾌﾟ</v>
          </cell>
          <cell r="D30">
            <v>15</v>
          </cell>
          <cell r="E30" t="str">
            <v>kw</v>
          </cell>
          <cell r="F30">
            <v>5.6</v>
          </cell>
        </row>
        <row r="31">
          <cell r="B31">
            <v>27</v>
          </cell>
          <cell r="C31" t="str">
            <v>両吸込渦巻ﾎﾟﾝﾌﾟ</v>
          </cell>
          <cell r="D31">
            <v>18.5</v>
          </cell>
          <cell r="E31" t="str">
            <v>kw</v>
          </cell>
          <cell r="F31">
            <v>5.85</v>
          </cell>
        </row>
        <row r="32">
          <cell r="B32">
            <v>28</v>
          </cell>
          <cell r="C32" t="str">
            <v>両吸込渦巻ﾎﾟﾝﾌﾟ</v>
          </cell>
          <cell r="D32">
            <v>22</v>
          </cell>
          <cell r="E32" t="str">
            <v>kw</v>
          </cell>
          <cell r="F32">
            <v>6.47</v>
          </cell>
        </row>
        <row r="33">
          <cell r="B33">
            <v>29</v>
          </cell>
          <cell r="C33" t="str">
            <v>両吸込渦巻ﾎﾟﾝﾌﾟ</v>
          </cell>
          <cell r="D33">
            <v>30</v>
          </cell>
          <cell r="E33" t="str">
            <v>kw</v>
          </cell>
          <cell r="F33">
            <v>6.74</v>
          </cell>
        </row>
        <row r="34">
          <cell r="B34">
            <v>30</v>
          </cell>
          <cell r="C34" t="str">
            <v>両吸込渦巻ﾎﾟﾝﾌﾟ</v>
          </cell>
          <cell r="D34">
            <v>37</v>
          </cell>
          <cell r="E34" t="str">
            <v>kw</v>
          </cell>
          <cell r="F34">
            <v>8.6300000000000008</v>
          </cell>
        </row>
        <row r="35">
          <cell r="B35">
            <v>31</v>
          </cell>
          <cell r="C35" t="str">
            <v>両吸込渦巻ﾎﾟﾝﾌﾟ</v>
          </cell>
          <cell r="D35">
            <v>55</v>
          </cell>
          <cell r="E35" t="str">
            <v>kw</v>
          </cell>
          <cell r="F35">
            <v>9.1199999999999992</v>
          </cell>
        </row>
        <row r="36">
          <cell r="B36">
            <v>32</v>
          </cell>
          <cell r="C36" t="str">
            <v>両吸込渦巻ﾎﾟﾝﾌﾟ(防振基礎)</v>
          </cell>
          <cell r="D36">
            <v>11</v>
          </cell>
          <cell r="E36" t="str">
            <v>kw</v>
          </cell>
          <cell r="F36">
            <v>6.6</v>
          </cell>
        </row>
        <row r="37">
          <cell r="B37">
            <v>33</v>
          </cell>
          <cell r="C37" t="str">
            <v>両吸込渦巻ﾎﾟﾝﾌﾟ(防振基礎)</v>
          </cell>
          <cell r="D37">
            <v>15</v>
          </cell>
          <cell r="E37" t="str">
            <v>kw</v>
          </cell>
          <cell r="F37">
            <v>6.72</v>
          </cell>
        </row>
        <row r="38">
          <cell r="B38">
            <v>34</v>
          </cell>
          <cell r="C38" t="str">
            <v>両吸込渦巻ﾎﾟﾝﾌﾟ(防振基礎)</v>
          </cell>
          <cell r="D38">
            <v>18.5</v>
          </cell>
          <cell r="E38" t="str">
            <v>kw</v>
          </cell>
          <cell r="F38">
            <v>7.02</v>
          </cell>
        </row>
        <row r="39">
          <cell r="B39">
            <v>35</v>
          </cell>
          <cell r="C39" t="str">
            <v>両吸込渦巻ﾎﾟﾝﾌﾟ(防振基礎)</v>
          </cell>
          <cell r="D39">
            <v>22</v>
          </cell>
          <cell r="E39" t="str">
            <v>kw</v>
          </cell>
          <cell r="F39">
            <v>7.7639999999999993</v>
          </cell>
        </row>
        <row r="40">
          <cell r="B40">
            <v>36</v>
          </cell>
          <cell r="C40" t="str">
            <v>両吸込渦巻ﾎﾟﾝﾌﾟ(防振基礎)</v>
          </cell>
          <cell r="D40">
            <v>30</v>
          </cell>
          <cell r="E40" t="str">
            <v>kw</v>
          </cell>
          <cell r="F40">
            <v>8.0879999999999992</v>
          </cell>
        </row>
        <row r="41">
          <cell r="B41">
            <v>37</v>
          </cell>
          <cell r="C41" t="str">
            <v>両吸込渦巻ﾎﾟﾝﾌﾟ(防振基礎)</v>
          </cell>
          <cell r="D41">
            <v>37</v>
          </cell>
          <cell r="E41" t="str">
            <v>kw</v>
          </cell>
          <cell r="F41">
            <v>10.356</v>
          </cell>
        </row>
        <row r="42">
          <cell r="B42">
            <v>38</v>
          </cell>
          <cell r="C42" t="str">
            <v>両吸込渦巻ﾎﾟﾝﾌﾟ(防振基礎)</v>
          </cell>
          <cell r="D42">
            <v>55</v>
          </cell>
          <cell r="E42" t="str">
            <v>kw</v>
          </cell>
          <cell r="F42">
            <v>10.943999999999999</v>
          </cell>
        </row>
        <row r="43">
          <cell r="B43">
            <v>39</v>
          </cell>
          <cell r="C43" t="str">
            <v>多段ﾎﾟﾝﾌﾟ</v>
          </cell>
          <cell r="D43">
            <v>1.5</v>
          </cell>
          <cell r="E43" t="str">
            <v>kw</v>
          </cell>
          <cell r="F43">
            <v>1.82</v>
          </cell>
        </row>
        <row r="44">
          <cell r="B44">
            <v>40</v>
          </cell>
          <cell r="C44" t="str">
            <v>多段ﾎﾟﾝﾌﾟ</v>
          </cell>
          <cell r="D44">
            <v>2.2000000000000002</v>
          </cell>
          <cell r="E44" t="str">
            <v>kw</v>
          </cell>
          <cell r="F44">
            <v>2.04</v>
          </cell>
        </row>
        <row r="45">
          <cell r="B45">
            <v>41</v>
          </cell>
          <cell r="C45" t="str">
            <v>多段ﾎﾟﾝﾌﾟ</v>
          </cell>
          <cell r="D45">
            <v>3.7</v>
          </cell>
          <cell r="E45" t="str">
            <v>kw</v>
          </cell>
          <cell r="F45">
            <v>2.36</v>
          </cell>
        </row>
        <row r="46">
          <cell r="B46">
            <v>42</v>
          </cell>
          <cell r="C46" t="str">
            <v>多段ﾎﾟﾝﾌﾟ</v>
          </cell>
          <cell r="D46">
            <v>5.5</v>
          </cell>
          <cell r="E46" t="str">
            <v>kw</v>
          </cell>
          <cell r="F46">
            <v>2.68</v>
          </cell>
        </row>
        <row r="47">
          <cell r="B47">
            <v>43</v>
          </cell>
          <cell r="C47" t="str">
            <v>多段ﾎﾟﾝﾌﾟ</v>
          </cell>
          <cell r="D47">
            <v>7.5</v>
          </cell>
          <cell r="E47" t="str">
            <v>kw</v>
          </cell>
          <cell r="F47">
            <v>3.33</v>
          </cell>
        </row>
        <row r="48">
          <cell r="B48">
            <v>44</v>
          </cell>
          <cell r="C48" t="str">
            <v>多段ﾎﾟﾝﾌﾟ</v>
          </cell>
          <cell r="D48">
            <v>11</v>
          </cell>
          <cell r="E48" t="str">
            <v>kw</v>
          </cell>
          <cell r="F48">
            <v>4.63</v>
          </cell>
        </row>
        <row r="49">
          <cell r="B49">
            <v>45</v>
          </cell>
          <cell r="C49" t="str">
            <v>多段ﾎﾟﾝﾌﾟ</v>
          </cell>
          <cell r="D49">
            <v>15</v>
          </cell>
          <cell r="E49" t="str">
            <v>kw</v>
          </cell>
          <cell r="F49">
            <v>4.95</v>
          </cell>
        </row>
        <row r="50">
          <cell r="B50">
            <v>46</v>
          </cell>
          <cell r="C50" t="str">
            <v>多段ﾎﾟﾝﾌﾟ</v>
          </cell>
          <cell r="D50">
            <v>18.5</v>
          </cell>
          <cell r="E50" t="str">
            <v>kw</v>
          </cell>
          <cell r="F50">
            <v>5.71</v>
          </cell>
        </row>
        <row r="51">
          <cell r="B51">
            <v>47</v>
          </cell>
          <cell r="C51" t="str">
            <v>多段ﾎﾟﾝﾌﾟ</v>
          </cell>
          <cell r="D51">
            <v>22</v>
          </cell>
          <cell r="E51" t="str">
            <v>kw</v>
          </cell>
          <cell r="F51">
            <v>6.25</v>
          </cell>
        </row>
        <row r="52">
          <cell r="B52">
            <v>48</v>
          </cell>
          <cell r="C52" t="str">
            <v>多段ﾎﾟﾝﾌﾟ</v>
          </cell>
          <cell r="D52">
            <v>30</v>
          </cell>
          <cell r="E52" t="str">
            <v>kw</v>
          </cell>
          <cell r="F52">
            <v>7.01</v>
          </cell>
        </row>
        <row r="53">
          <cell r="B53">
            <v>49</v>
          </cell>
          <cell r="C53" t="str">
            <v>多段ﾎﾟﾝﾌﾟ</v>
          </cell>
          <cell r="D53">
            <v>37</v>
          </cell>
          <cell r="E53" t="str">
            <v>kw</v>
          </cell>
          <cell r="F53">
            <v>7.66</v>
          </cell>
        </row>
        <row r="54">
          <cell r="B54">
            <v>50</v>
          </cell>
          <cell r="C54" t="str">
            <v>多段ﾎﾟﾝﾌﾟ(防振基礎)</v>
          </cell>
          <cell r="D54">
            <v>1.5</v>
          </cell>
          <cell r="E54" t="str">
            <v>kw</v>
          </cell>
          <cell r="F54">
            <v>2.1840000000000002</v>
          </cell>
        </row>
        <row r="55">
          <cell r="B55">
            <v>51</v>
          </cell>
          <cell r="C55" t="str">
            <v>多段ﾎﾟﾝﾌﾟ(防振基礎)</v>
          </cell>
          <cell r="D55">
            <v>2.2000000000000002</v>
          </cell>
          <cell r="E55" t="str">
            <v>kw</v>
          </cell>
          <cell r="F55">
            <v>2.448</v>
          </cell>
        </row>
        <row r="56">
          <cell r="B56">
            <v>52</v>
          </cell>
          <cell r="C56" t="str">
            <v>多段ﾎﾟﾝﾌﾟ(防振基礎)</v>
          </cell>
          <cell r="D56">
            <v>3.7</v>
          </cell>
          <cell r="E56" t="str">
            <v>kw</v>
          </cell>
          <cell r="F56">
            <v>2.8319999999999999</v>
          </cell>
        </row>
        <row r="57">
          <cell r="B57">
            <v>53</v>
          </cell>
          <cell r="C57" t="str">
            <v>多段ﾎﾟﾝﾌﾟ(防振基礎)</v>
          </cell>
          <cell r="D57">
            <v>5.5</v>
          </cell>
          <cell r="E57" t="str">
            <v>kw</v>
          </cell>
          <cell r="F57">
            <v>3.2160000000000002</v>
          </cell>
        </row>
        <row r="58">
          <cell r="B58">
            <v>54</v>
          </cell>
          <cell r="C58" t="str">
            <v>多段ﾎﾟﾝﾌﾟ(防振基礎)</v>
          </cell>
          <cell r="D58">
            <v>7.5</v>
          </cell>
          <cell r="E58" t="str">
            <v>kw</v>
          </cell>
          <cell r="F58">
            <v>3.996</v>
          </cell>
        </row>
        <row r="59">
          <cell r="B59">
            <v>55</v>
          </cell>
          <cell r="C59" t="str">
            <v>多段ﾎﾟﾝﾌﾟ(防振基礎)</v>
          </cell>
          <cell r="D59">
            <v>11</v>
          </cell>
          <cell r="E59" t="str">
            <v>kw</v>
          </cell>
          <cell r="F59">
            <v>5.556</v>
          </cell>
        </row>
        <row r="60">
          <cell r="B60">
            <v>56</v>
          </cell>
          <cell r="C60" t="str">
            <v>多段ﾎﾟﾝﾌﾟ(防振基礎)</v>
          </cell>
          <cell r="D60">
            <v>15</v>
          </cell>
          <cell r="E60" t="str">
            <v>kw</v>
          </cell>
          <cell r="F60">
            <v>5.94</v>
          </cell>
        </row>
        <row r="61">
          <cell r="B61">
            <v>57</v>
          </cell>
          <cell r="C61" t="str">
            <v>多段ﾎﾟﾝﾌﾟ(防振基礎)</v>
          </cell>
          <cell r="D61">
            <v>18.5</v>
          </cell>
          <cell r="E61" t="str">
            <v>kw</v>
          </cell>
          <cell r="F61">
            <v>6.8519999999999994</v>
          </cell>
        </row>
        <row r="62">
          <cell r="B62">
            <v>58</v>
          </cell>
          <cell r="C62" t="str">
            <v>多段ﾎﾟﾝﾌﾟ(防振基礎)</v>
          </cell>
          <cell r="D62">
            <v>22</v>
          </cell>
          <cell r="E62" t="str">
            <v>kw</v>
          </cell>
          <cell r="F62">
            <v>7.5</v>
          </cell>
        </row>
        <row r="63">
          <cell r="B63">
            <v>59</v>
          </cell>
          <cell r="C63" t="str">
            <v>多段ﾎﾟﾝﾌﾟ(防振基礎)</v>
          </cell>
          <cell r="D63">
            <v>30</v>
          </cell>
          <cell r="E63" t="str">
            <v>kw</v>
          </cell>
          <cell r="F63">
            <v>8.411999999999999</v>
          </cell>
        </row>
        <row r="64">
          <cell r="B64">
            <v>60</v>
          </cell>
          <cell r="C64" t="str">
            <v>多段ﾎﾟﾝﾌﾟ(防振基礎)</v>
          </cell>
          <cell r="D64">
            <v>37</v>
          </cell>
          <cell r="E64" t="str">
            <v>kw</v>
          </cell>
          <cell r="F64">
            <v>9.1920000000000002</v>
          </cell>
        </row>
        <row r="65">
          <cell r="B65">
            <v>61</v>
          </cell>
          <cell r="C65" t="str">
            <v>深井戸用水中ﾎﾟﾝﾌﾟ</v>
          </cell>
          <cell r="D65">
            <v>3.7</v>
          </cell>
          <cell r="E65" t="str">
            <v>kw</v>
          </cell>
          <cell r="F65">
            <v>0.74</v>
          </cell>
        </row>
        <row r="66">
          <cell r="B66">
            <v>62</v>
          </cell>
          <cell r="C66" t="str">
            <v>深井戸用水中ﾎﾟﾝﾌﾟ</v>
          </cell>
          <cell r="D66">
            <v>5.5</v>
          </cell>
          <cell r="E66" t="str">
            <v>kw</v>
          </cell>
          <cell r="F66">
            <v>1.07</v>
          </cell>
        </row>
        <row r="67">
          <cell r="B67">
            <v>63</v>
          </cell>
          <cell r="C67" t="str">
            <v>深井戸用水中ﾎﾟﾝﾌﾟ</v>
          </cell>
          <cell r="D67">
            <v>7.5</v>
          </cell>
          <cell r="E67" t="str">
            <v>kw</v>
          </cell>
          <cell r="F67">
            <v>1.1599999999999999</v>
          </cell>
        </row>
        <row r="68">
          <cell r="B68">
            <v>64</v>
          </cell>
          <cell r="C68" t="str">
            <v>深井戸用水中ﾎﾟﾝﾌﾟ</v>
          </cell>
          <cell r="D68">
            <v>15</v>
          </cell>
          <cell r="E68" t="str">
            <v>kw</v>
          </cell>
          <cell r="F68">
            <v>1.49</v>
          </cell>
        </row>
        <row r="69">
          <cell r="B69">
            <v>65</v>
          </cell>
          <cell r="C69" t="str">
            <v>深井戸用水中ﾎﾟﾝﾌﾟ</v>
          </cell>
          <cell r="D69">
            <v>22</v>
          </cell>
          <cell r="E69" t="str">
            <v>kw</v>
          </cell>
          <cell r="F69">
            <v>1.81</v>
          </cell>
        </row>
        <row r="70">
          <cell r="B70">
            <v>66</v>
          </cell>
          <cell r="C70" t="str">
            <v>深井戸用水中ﾎﾟﾝﾌﾟ</v>
          </cell>
          <cell r="D70">
            <v>37</v>
          </cell>
          <cell r="E70" t="str">
            <v>kw</v>
          </cell>
          <cell r="F70">
            <v>2.2200000000000002</v>
          </cell>
        </row>
        <row r="71">
          <cell r="B71">
            <v>67</v>
          </cell>
          <cell r="C71" t="str">
            <v>深井戸用水中ﾎﾟﾝﾌﾟ</v>
          </cell>
          <cell r="D71">
            <v>55</v>
          </cell>
          <cell r="E71" t="str">
            <v>kw</v>
          </cell>
          <cell r="F71">
            <v>2.7</v>
          </cell>
        </row>
        <row r="72">
          <cell r="B72">
            <v>68</v>
          </cell>
          <cell r="C72" t="str">
            <v>汚水汚物水中ﾎﾟﾝﾌﾟ</v>
          </cell>
          <cell r="D72">
            <v>0.4</v>
          </cell>
          <cell r="E72" t="str">
            <v>kw</v>
          </cell>
          <cell r="F72">
            <v>0.97</v>
          </cell>
        </row>
        <row r="73">
          <cell r="B73">
            <v>69</v>
          </cell>
          <cell r="C73" t="str">
            <v>汚水汚物水中ﾎﾟﾝﾌﾟ</v>
          </cell>
          <cell r="D73">
            <v>0.75</v>
          </cell>
          <cell r="E73" t="str">
            <v>kw</v>
          </cell>
          <cell r="F73">
            <v>1</v>
          </cell>
        </row>
        <row r="74">
          <cell r="B74">
            <v>70</v>
          </cell>
          <cell r="C74" t="str">
            <v>汚水汚物水中ﾎﾟﾝﾌﾟ</v>
          </cell>
          <cell r="D74">
            <v>1.5</v>
          </cell>
          <cell r="E74" t="str">
            <v>kw</v>
          </cell>
          <cell r="F74">
            <v>1.23</v>
          </cell>
        </row>
        <row r="75">
          <cell r="B75">
            <v>71</v>
          </cell>
          <cell r="C75" t="str">
            <v>汚水汚物水中ﾎﾟﾝﾌﾟ</v>
          </cell>
          <cell r="D75">
            <v>2.2000000000000002</v>
          </cell>
          <cell r="E75" t="str">
            <v>kw</v>
          </cell>
          <cell r="F75">
            <v>1.35</v>
          </cell>
        </row>
        <row r="76">
          <cell r="B76">
            <v>72</v>
          </cell>
          <cell r="C76" t="str">
            <v>汚水汚物水中ﾎﾟﾝﾌﾟ</v>
          </cell>
          <cell r="D76">
            <v>3.7</v>
          </cell>
          <cell r="E76" t="str">
            <v>kw</v>
          </cell>
          <cell r="F76">
            <v>1.5</v>
          </cell>
        </row>
        <row r="77">
          <cell r="B77">
            <v>73</v>
          </cell>
          <cell r="C77" t="str">
            <v>汚水汚物水中ﾎﾟﾝﾌﾟ</v>
          </cell>
          <cell r="D77">
            <v>5.5</v>
          </cell>
          <cell r="E77" t="str">
            <v>kw</v>
          </cell>
          <cell r="F77">
            <v>1.93</v>
          </cell>
        </row>
        <row r="78">
          <cell r="B78">
            <v>74</v>
          </cell>
          <cell r="C78" t="str">
            <v>汚水汚物水中ﾎﾟﾝﾌﾟ</v>
          </cell>
          <cell r="D78">
            <v>7.5</v>
          </cell>
          <cell r="E78" t="str">
            <v>kw</v>
          </cell>
          <cell r="F78">
            <v>2.31</v>
          </cell>
        </row>
        <row r="79">
          <cell r="B79">
            <v>75</v>
          </cell>
          <cell r="C79" t="str">
            <v>汚水汚物水中ﾎﾟﾝﾌﾟ</v>
          </cell>
          <cell r="D79">
            <v>11</v>
          </cell>
          <cell r="E79" t="str">
            <v>kw</v>
          </cell>
          <cell r="F79">
            <v>3.13</v>
          </cell>
        </row>
        <row r="80">
          <cell r="B80">
            <v>76</v>
          </cell>
          <cell r="C80" t="str">
            <v>真空給水ﾎﾟﾝﾌﾟ(単式)</v>
          </cell>
          <cell r="D80">
            <v>700</v>
          </cell>
          <cell r="E80" t="str">
            <v>㎡</v>
          </cell>
          <cell r="F80">
            <v>2.16</v>
          </cell>
        </row>
        <row r="81">
          <cell r="B81">
            <v>77</v>
          </cell>
          <cell r="C81" t="str">
            <v>真空給水ﾎﾟﾝﾌﾟ(単式)</v>
          </cell>
          <cell r="D81">
            <v>900</v>
          </cell>
          <cell r="E81" t="str">
            <v>㎡</v>
          </cell>
          <cell r="F81">
            <v>2.52</v>
          </cell>
        </row>
        <row r="82">
          <cell r="B82">
            <v>78</v>
          </cell>
          <cell r="C82" t="str">
            <v>真空給水ﾎﾟﾝﾌﾟ(単式)(防振基礎)</v>
          </cell>
          <cell r="D82">
            <v>700</v>
          </cell>
          <cell r="E82" t="str">
            <v>㎡</v>
          </cell>
          <cell r="F82">
            <v>2.5920000000000001</v>
          </cell>
        </row>
        <row r="83">
          <cell r="B83">
            <v>79</v>
          </cell>
          <cell r="C83" t="str">
            <v>真空給水ﾎﾟﾝﾌﾟ(単式)(防振基礎)</v>
          </cell>
          <cell r="D83">
            <v>900</v>
          </cell>
          <cell r="E83" t="str">
            <v>㎡</v>
          </cell>
          <cell r="F83">
            <v>3.024</v>
          </cell>
        </row>
        <row r="84">
          <cell r="B84">
            <v>80</v>
          </cell>
          <cell r="C84" t="str">
            <v>真空給水ﾎﾟﾝﾌﾟ(複式)</v>
          </cell>
          <cell r="D84">
            <v>700</v>
          </cell>
          <cell r="E84" t="str">
            <v>㎡</v>
          </cell>
          <cell r="F84">
            <v>2.52</v>
          </cell>
        </row>
        <row r="85">
          <cell r="B85">
            <v>81</v>
          </cell>
          <cell r="C85" t="str">
            <v>真空給水ﾎﾟﾝﾌﾟ(複式)</v>
          </cell>
          <cell r="D85">
            <v>1000</v>
          </cell>
          <cell r="E85" t="str">
            <v>㎡</v>
          </cell>
          <cell r="F85">
            <v>2.88</v>
          </cell>
        </row>
        <row r="86">
          <cell r="B86">
            <v>82</v>
          </cell>
          <cell r="C86" t="str">
            <v>真空給水ﾎﾟﾝﾌﾟ(複式)</v>
          </cell>
          <cell r="D86">
            <v>1800</v>
          </cell>
          <cell r="E86" t="str">
            <v>㎡</v>
          </cell>
          <cell r="F86">
            <v>3.24</v>
          </cell>
        </row>
        <row r="87">
          <cell r="B87">
            <v>83</v>
          </cell>
          <cell r="C87" t="str">
            <v>真空給水ﾎﾟﾝﾌﾟ(複式)</v>
          </cell>
          <cell r="D87">
            <v>2400</v>
          </cell>
          <cell r="E87" t="str">
            <v>㎡</v>
          </cell>
          <cell r="F87">
            <v>3.6</v>
          </cell>
        </row>
        <row r="88">
          <cell r="B88">
            <v>84</v>
          </cell>
          <cell r="C88" t="str">
            <v>真空給水ﾎﾟﾝﾌﾟ(複式)</v>
          </cell>
          <cell r="D88">
            <v>3500</v>
          </cell>
          <cell r="E88" t="str">
            <v>㎡</v>
          </cell>
          <cell r="F88">
            <v>4.18</v>
          </cell>
        </row>
        <row r="89">
          <cell r="B89">
            <v>85</v>
          </cell>
          <cell r="C89" t="str">
            <v>真空給水ﾎﾟﾝﾌﾟ(複式)(防振基礎)</v>
          </cell>
          <cell r="D89">
            <v>700</v>
          </cell>
          <cell r="E89" t="str">
            <v>㎡</v>
          </cell>
          <cell r="F89">
            <v>3.024</v>
          </cell>
        </row>
        <row r="90">
          <cell r="B90">
            <v>86</v>
          </cell>
          <cell r="C90" t="str">
            <v>真空給水ﾎﾟﾝﾌﾟ(複式)(防振基礎)</v>
          </cell>
          <cell r="D90">
            <v>1000</v>
          </cell>
          <cell r="E90" t="str">
            <v>㎡</v>
          </cell>
          <cell r="F90">
            <v>3.456</v>
          </cell>
        </row>
        <row r="91">
          <cell r="B91">
            <v>87</v>
          </cell>
          <cell r="C91" t="str">
            <v>真空給水ﾎﾟﾝﾌﾟ(複式)(防振基礎)</v>
          </cell>
          <cell r="D91">
            <v>1800</v>
          </cell>
          <cell r="E91" t="str">
            <v>㎡</v>
          </cell>
          <cell r="F91">
            <v>3.8879999999999999</v>
          </cell>
        </row>
        <row r="92">
          <cell r="B92">
            <v>88</v>
          </cell>
          <cell r="C92" t="str">
            <v>真空給水ﾎﾟﾝﾌﾟ(複式)(防振基礎)</v>
          </cell>
          <cell r="D92">
            <v>2400</v>
          </cell>
          <cell r="E92" t="str">
            <v>㎡</v>
          </cell>
          <cell r="F92">
            <v>4.32</v>
          </cell>
        </row>
        <row r="93">
          <cell r="B93">
            <v>89</v>
          </cell>
          <cell r="C93" t="str">
            <v>真空給水ﾎﾟﾝﾌﾟ(複式)(防振基礎)</v>
          </cell>
          <cell r="D93">
            <v>3500</v>
          </cell>
          <cell r="E93" t="str">
            <v>㎡</v>
          </cell>
          <cell r="F93">
            <v>5.0159999999999991</v>
          </cell>
        </row>
        <row r="94">
          <cell r="B94">
            <v>90</v>
          </cell>
          <cell r="C94" t="str">
            <v>凝縮水ﾎﾟﾝﾌﾟ(単式)</v>
          </cell>
          <cell r="D94">
            <v>700</v>
          </cell>
          <cell r="E94" t="str">
            <v>㎡</v>
          </cell>
          <cell r="F94">
            <v>2.2000000000000002</v>
          </cell>
        </row>
        <row r="95">
          <cell r="B95">
            <v>91</v>
          </cell>
          <cell r="C95" t="str">
            <v>凝縮水ﾎﾟﾝﾌﾟ(単式)</v>
          </cell>
          <cell r="D95">
            <v>900</v>
          </cell>
          <cell r="E95" t="str">
            <v>㎡</v>
          </cell>
          <cell r="F95">
            <v>2.38</v>
          </cell>
        </row>
        <row r="96">
          <cell r="B96">
            <v>92</v>
          </cell>
          <cell r="C96" t="str">
            <v>凝縮水ﾎﾟﾝﾌﾟ(単式)(防振基礎)</v>
          </cell>
          <cell r="D96">
            <v>700</v>
          </cell>
          <cell r="E96" t="str">
            <v>㎡</v>
          </cell>
          <cell r="F96">
            <v>2.64</v>
          </cell>
        </row>
        <row r="97">
          <cell r="B97">
            <v>93</v>
          </cell>
          <cell r="C97" t="str">
            <v>凝縮水ﾎﾟﾝﾌﾟ(単式)(防振基礎)</v>
          </cell>
          <cell r="D97">
            <v>900</v>
          </cell>
          <cell r="E97" t="str">
            <v>㎡</v>
          </cell>
          <cell r="F97">
            <v>2.8559999999999999</v>
          </cell>
        </row>
        <row r="98">
          <cell r="B98">
            <v>94</v>
          </cell>
          <cell r="C98" t="str">
            <v>凝縮水ﾎﾟﾝﾌﾟ(複式)</v>
          </cell>
          <cell r="D98">
            <v>700</v>
          </cell>
          <cell r="E98" t="str">
            <v>㎡</v>
          </cell>
          <cell r="F98">
            <v>2.38</v>
          </cell>
        </row>
        <row r="99">
          <cell r="B99">
            <v>95</v>
          </cell>
          <cell r="C99" t="str">
            <v>凝縮水ﾎﾟﾝﾌﾟ(複式)</v>
          </cell>
          <cell r="D99">
            <v>1000</v>
          </cell>
          <cell r="E99" t="str">
            <v>㎡</v>
          </cell>
          <cell r="F99">
            <v>2.74</v>
          </cell>
        </row>
        <row r="100">
          <cell r="B100">
            <v>96</v>
          </cell>
          <cell r="C100" t="str">
            <v>凝縮水ﾎﾟﾝﾌﾟ(複式)</v>
          </cell>
          <cell r="D100">
            <v>1800</v>
          </cell>
          <cell r="E100" t="str">
            <v>㎡</v>
          </cell>
          <cell r="F100">
            <v>3.1</v>
          </cell>
        </row>
        <row r="101">
          <cell r="B101">
            <v>97</v>
          </cell>
          <cell r="C101" t="str">
            <v>凝縮水ﾎﾟﾝﾌﾟ(複式)</v>
          </cell>
          <cell r="D101">
            <v>2400</v>
          </cell>
          <cell r="E101" t="str">
            <v>㎡</v>
          </cell>
          <cell r="F101">
            <v>3.39</v>
          </cell>
        </row>
        <row r="102">
          <cell r="B102">
            <v>98</v>
          </cell>
          <cell r="C102" t="str">
            <v>凝縮水ﾎﾟﾝﾌﾟ(複式)(防振基礎)</v>
          </cell>
          <cell r="D102">
            <v>700</v>
          </cell>
          <cell r="E102" t="str">
            <v>㎡</v>
          </cell>
          <cell r="F102">
            <v>2.8559999999999999</v>
          </cell>
        </row>
        <row r="103">
          <cell r="B103">
            <v>99</v>
          </cell>
          <cell r="C103" t="str">
            <v>凝縮水ﾎﾟﾝﾌﾟ(複式)(防振基礎)</v>
          </cell>
          <cell r="D103">
            <v>1000</v>
          </cell>
          <cell r="E103" t="str">
            <v>㎡</v>
          </cell>
          <cell r="F103">
            <v>3.2880000000000003</v>
          </cell>
        </row>
        <row r="104">
          <cell r="B104">
            <v>100</v>
          </cell>
          <cell r="C104" t="str">
            <v>凝縮水ﾎﾟﾝﾌﾟ(複式)(防振基礎)</v>
          </cell>
          <cell r="D104">
            <v>1800</v>
          </cell>
          <cell r="E104" t="str">
            <v>㎡</v>
          </cell>
          <cell r="F104">
            <v>3.7199999999999998</v>
          </cell>
        </row>
        <row r="105">
          <cell r="B105">
            <v>101</v>
          </cell>
          <cell r="C105" t="str">
            <v>凝縮水ﾎﾟﾝﾌﾟ(複式)(防振基礎)</v>
          </cell>
          <cell r="D105">
            <v>2400</v>
          </cell>
          <cell r="E105" t="str">
            <v>㎡</v>
          </cell>
          <cell r="F105">
            <v>4.0679999999999996</v>
          </cell>
        </row>
        <row r="106">
          <cell r="B106">
            <v>102</v>
          </cell>
          <cell r="C106" t="str">
            <v>消火ﾎﾟﾝﾌﾟ(ﾕﾆｯﾄ形)</v>
          </cell>
          <cell r="D106">
            <v>5.5</v>
          </cell>
          <cell r="E106" t="str">
            <v>kw</v>
          </cell>
          <cell r="F106">
            <v>3.77</v>
          </cell>
        </row>
        <row r="107">
          <cell r="B107">
            <v>103</v>
          </cell>
          <cell r="C107" t="str">
            <v>消火ﾎﾟﾝﾌﾟ(ﾕﾆｯﾄ形)</v>
          </cell>
          <cell r="D107">
            <v>11</v>
          </cell>
          <cell r="E107" t="str">
            <v>kw</v>
          </cell>
          <cell r="F107">
            <v>5.13</v>
          </cell>
        </row>
        <row r="108">
          <cell r="B108">
            <v>104</v>
          </cell>
          <cell r="C108" t="str">
            <v>消火ﾎﾟﾝﾌﾟ(ﾕﾆｯﾄ形)</v>
          </cell>
          <cell r="D108">
            <v>15</v>
          </cell>
          <cell r="E108" t="str">
            <v>kw</v>
          </cell>
          <cell r="F108">
            <v>5.93</v>
          </cell>
        </row>
        <row r="109">
          <cell r="B109">
            <v>105</v>
          </cell>
          <cell r="C109" t="str">
            <v>消火ﾎﾟﾝﾌﾟ(ﾕﾆｯﾄ形)</v>
          </cell>
          <cell r="D109">
            <v>19</v>
          </cell>
          <cell r="E109" t="str">
            <v>kw</v>
          </cell>
          <cell r="F109">
            <v>7</v>
          </cell>
        </row>
        <row r="110">
          <cell r="B110">
            <v>106</v>
          </cell>
          <cell r="C110" t="str">
            <v>消火ﾎﾟﾝﾌﾟ(ﾕﾆｯﾄ形)</v>
          </cell>
          <cell r="D110">
            <v>22</v>
          </cell>
          <cell r="E110" t="str">
            <v>kw</v>
          </cell>
          <cell r="F110">
            <v>8.2799999999999994</v>
          </cell>
        </row>
        <row r="111">
          <cell r="B111">
            <v>107</v>
          </cell>
          <cell r="C111" t="str">
            <v>消火ﾎﾟﾝﾌﾟ(ﾕﾆｯﾄ形)</v>
          </cell>
          <cell r="D111">
            <v>30</v>
          </cell>
          <cell r="E111" t="str">
            <v>kw</v>
          </cell>
          <cell r="F111">
            <v>9.9600000000000009</v>
          </cell>
        </row>
        <row r="112">
          <cell r="B112">
            <v>108</v>
          </cell>
          <cell r="C112" t="str">
            <v>消火ﾎﾟﾝﾌﾟ(ﾕﾆｯﾄ形)</v>
          </cell>
          <cell r="D112">
            <v>37</v>
          </cell>
          <cell r="E112" t="str">
            <v>kw</v>
          </cell>
          <cell r="F112">
            <v>14.67</v>
          </cell>
        </row>
        <row r="113">
          <cell r="B113">
            <v>109</v>
          </cell>
          <cell r="C113" t="str">
            <v>ｵｲﾙﾎﾟﾝﾌﾟ</v>
          </cell>
          <cell r="D113">
            <v>0.4</v>
          </cell>
          <cell r="E113" t="str">
            <v>kw</v>
          </cell>
          <cell r="F113">
            <v>0.57999999999999996</v>
          </cell>
        </row>
        <row r="114">
          <cell r="B114">
            <v>110</v>
          </cell>
          <cell r="C114" t="str">
            <v>ｵｲﾙﾎﾟﾝﾌﾟ</v>
          </cell>
          <cell r="D114">
            <v>0.75</v>
          </cell>
          <cell r="E114" t="str">
            <v>kw</v>
          </cell>
          <cell r="F114">
            <v>0.68</v>
          </cell>
        </row>
        <row r="115">
          <cell r="B115">
            <v>111</v>
          </cell>
          <cell r="C115" t="str">
            <v>ｵｲﾙﾎﾟﾝﾌﾟ</v>
          </cell>
          <cell r="D115">
            <v>1.5</v>
          </cell>
          <cell r="E115" t="str">
            <v>kw</v>
          </cell>
          <cell r="F115">
            <v>0.94</v>
          </cell>
        </row>
        <row r="116">
          <cell r="B116">
            <v>112</v>
          </cell>
          <cell r="C116" t="str">
            <v>ﾗｲﾝﾎﾟﾝﾌﾟ</v>
          </cell>
          <cell r="D116">
            <v>0.4</v>
          </cell>
          <cell r="E116" t="str">
            <v>kw</v>
          </cell>
          <cell r="F116">
            <v>0.71</v>
          </cell>
        </row>
        <row r="117">
          <cell r="B117">
            <v>113</v>
          </cell>
          <cell r="C117" t="str">
            <v>ﾗｲﾝﾎﾟﾝﾌﾟ</v>
          </cell>
          <cell r="D117">
            <v>0.75</v>
          </cell>
          <cell r="E117" t="str">
            <v>kw</v>
          </cell>
          <cell r="F117">
            <v>0.75</v>
          </cell>
        </row>
        <row r="118">
          <cell r="B118">
            <v>114</v>
          </cell>
          <cell r="C118" t="str">
            <v>ｳｲﾝｸﾞﾎﾟﾝﾌﾟ</v>
          </cell>
          <cell r="D118">
            <v>0.32</v>
          </cell>
          <cell r="E118" t="str">
            <v>kw</v>
          </cell>
          <cell r="F118">
            <v>0.32</v>
          </cell>
        </row>
        <row r="119">
          <cell r="B119">
            <v>115</v>
          </cell>
          <cell r="C119" t="str">
            <v>鋳鉄製ﾎﾞｲﾗｰ(工場組立品)</v>
          </cell>
          <cell r="D119">
            <v>90</v>
          </cell>
          <cell r="E119" t="str">
            <v>Mcal/h</v>
          </cell>
          <cell r="F119">
            <v>1.56</v>
          </cell>
        </row>
        <row r="120">
          <cell r="B120">
            <v>116</v>
          </cell>
          <cell r="C120" t="str">
            <v>鋳鉄製ﾎﾞｲﾗｰ(工場組立品)</v>
          </cell>
          <cell r="D120">
            <v>130</v>
          </cell>
          <cell r="E120" t="str">
            <v>Mcal/h</v>
          </cell>
          <cell r="F120">
            <v>1.88</v>
          </cell>
        </row>
        <row r="121">
          <cell r="B121">
            <v>117</v>
          </cell>
          <cell r="C121" t="str">
            <v>鋳鉄製ﾎﾞｲﾗｰ(工場組立品)</v>
          </cell>
          <cell r="D121">
            <v>165</v>
          </cell>
          <cell r="E121" t="str">
            <v>Mcal/h</v>
          </cell>
          <cell r="F121">
            <v>2.19</v>
          </cell>
        </row>
        <row r="122">
          <cell r="B122">
            <v>118</v>
          </cell>
          <cell r="C122" t="str">
            <v>鋳鉄製ﾎﾞｲﾗｰ(工場組立品)</v>
          </cell>
          <cell r="D122">
            <v>200</v>
          </cell>
          <cell r="E122" t="str">
            <v>Mcal/h</v>
          </cell>
          <cell r="F122">
            <v>2.52</v>
          </cell>
        </row>
        <row r="123">
          <cell r="B123">
            <v>119</v>
          </cell>
          <cell r="C123" t="str">
            <v>鋳鉄製ﾎﾞｲﾗｰ(工場組立品)</v>
          </cell>
          <cell r="D123">
            <v>235</v>
          </cell>
          <cell r="E123" t="str">
            <v>Mcal/h</v>
          </cell>
          <cell r="F123">
            <v>2.88</v>
          </cell>
        </row>
        <row r="124">
          <cell r="B124">
            <v>120</v>
          </cell>
          <cell r="C124" t="str">
            <v>鋳鉄製ﾎﾞｲﾗｰ(工場組立品)</v>
          </cell>
          <cell r="D124">
            <v>270</v>
          </cell>
          <cell r="E124" t="str">
            <v>Mcal/h</v>
          </cell>
          <cell r="F124">
            <v>3.18</v>
          </cell>
        </row>
        <row r="125">
          <cell r="B125">
            <v>121</v>
          </cell>
          <cell r="C125" t="str">
            <v>鋳鉄製ﾎﾞｲﾗｰ(工場組立品)</v>
          </cell>
          <cell r="D125">
            <v>305</v>
          </cell>
          <cell r="E125" t="str">
            <v>Mcal/h</v>
          </cell>
          <cell r="F125">
            <v>3.5</v>
          </cell>
        </row>
        <row r="126">
          <cell r="B126">
            <v>122</v>
          </cell>
          <cell r="C126" t="str">
            <v>鋼板製無圧(真空)ﾎﾞｲﾗｰ</v>
          </cell>
          <cell r="D126">
            <v>40</v>
          </cell>
          <cell r="E126" t="str">
            <v>Mcal/h</v>
          </cell>
          <cell r="F126">
            <v>0.33</v>
          </cell>
        </row>
        <row r="127">
          <cell r="B127">
            <v>123</v>
          </cell>
          <cell r="C127" t="str">
            <v>鋼板製無圧(真空)ﾎﾞｲﾗｰ</v>
          </cell>
          <cell r="D127">
            <v>63</v>
          </cell>
          <cell r="E127" t="str">
            <v>Mcal/h</v>
          </cell>
          <cell r="F127">
            <v>0.6</v>
          </cell>
        </row>
        <row r="128">
          <cell r="B128">
            <v>124</v>
          </cell>
          <cell r="C128" t="str">
            <v>鋼板製無圧(真空)ﾎﾞｲﾗｰ</v>
          </cell>
          <cell r="D128">
            <v>80</v>
          </cell>
          <cell r="E128" t="str">
            <v>Mcal/h</v>
          </cell>
          <cell r="F128">
            <v>1.35</v>
          </cell>
        </row>
        <row r="129">
          <cell r="B129">
            <v>125</v>
          </cell>
          <cell r="C129" t="str">
            <v>鋼板製無圧(真空)ﾎﾞｲﾗｰ</v>
          </cell>
          <cell r="D129">
            <v>100</v>
          </cell>
          <cell r="E129" t="str">
            <v>Mcal/h</v>
          </cell>
          <cell r="F129">
            <v>1.47</v>
          </cell>
        </row>
        <row r="130">
          <cell r="B130">
            <v>126</v>
          </cell>
          <cell r="C130" t="str">
            <v>鋼板製無圧(真空)ﾎﾞｲﾗｰ</v>
          </cell>
          <cell r="D130">
            <v>130</v>
          </cell>
          <cell r="E130" t="str">
            <v>Mcal/h</v>
          </cell>
          <cell r="F130">
            <v>1.98</v>
          </cell>
        </row>
        <row r="131">
          <cell r="B131">
            <v>127</v>
          </cell>
          <cell r="C131" t="str">
            <v>鋼板製無圧(真空)ﾎﾞｲﾗｰ</v>
          </cell>
          <cell r="D131">
            <v>160</v>
          </cell>
          <cell r="E131" t="str">
            <v>Mcal/h</v>
          </cell>
          <cell r="F131">
            <v>2.1800000000000002</v>
          </cell>
        </row>
        <row r="132">
          <cell r="B132">
            <v>128</v>
          </cell>
          <cell r="C132" t="str">
            <v>鋼板製無圧(真空)ﾎﾞｲﾗｰ</v>
          </cell>
          <cell r="D132">
            <v>200</v>
          </cell>
          <cell r="E132" t="str">
            <v>Mcal/h</v>
          </cell>
          <cell r="F132">
            <v>2.5499999999999998</v>
          </cell>
        </row>
        <row r="133">
          <cell r="B133">
            <v>129</v>
          </cell>
          <cell r="C133" t="str">
            <v>鋼板製無圧(真空)ﾎﾞｲﾗｰ</v>
          </cell>
          <cell r="D133">
            <v>250</v>
          </cell>
          <cell r="E133" t="str">
            <v>Mcal/h</v>
          </cell>
          <cell r="F133">
            <v>3.37</v>
          </cell>
        </row>
        <row r="134">
          <cell r="B134">
            <v>130</v>
          </cell>
          <cell r="C134" t="str">
            <v>鋼板製無圧(真空)ﾎﾞｲﾗｰ</v>
          </cell>
          <cell r="D134">
            <v>300</v>
          </cell>
          <cell r="E134" t="str">
            <v>Mcal/h</v>
          </cell>
          <cell r="F134">
            <v>3.5</v>
          </cell>
        </row>
        <row r="135">
          <cell r="B135">
            <v>131</v>
          </cell>
          <cell r="C135" t="str">
            <v>鋼板製無圧(真空)ﾎﾞｲﾗｰ</v>
          </cell>
          <cell r="D135">
            <v>400</v>
          </cell>
          <cell r="E135" t="str">
            <v>Mcal/h</v>
          </cell>
          <cell r="F135">
            <v>5.27</v>
          </cell>
        </row>
        <row r="136">
          <cell r="B136">
            <v>132</v>
          </cell>
          <cell r="C136" t="str">
            <v>鋼板製無圧(真空)ﾎﾞｲﾗｰ</v>
          </cell>
          <cell r="D136">
            <v>500</v>
          </cell>
          <cell r="E136" t="str">
            <v>Mcal/h</v>
          </cell>
          <cell r="F136">
            <v>5.66</v>
          </cell>
        </row>
        <row r="137">
          <cell r="B137">
            <v>133</v>
          </cell>
          <cell r="C137" t="str">
            <v>鋼板製無圧(真空)ﾎﾞｲﾗｰ</v>
          </cell>
          <cell r="D137">
            <v>630</v>
          </cell>
          <cell r="E137" t="str">
            <v>Mcal/h</v>
          </cell>
          <cell r="F137">
            <v>7.49</v>
          </cell>
        </row>
        <row r="138">
          <cell r="B138">
            <v>134</v>
          </cell>
          <cell r="C138" t="str">
            <v>鋼板製無圧(真空)ﾎﾞｲﾗｰ</v>
          </cell>
          <cell r="D138">
            <v>800</v>
          </cell>
          <cell r="E138" t="str">
            <v>Mcal/h</v>
          </cell>
          <cell r="F138">
            <v>8.3699999999999992</v>
          </cell>
        </row>
        <row r="139">
          <cell r="B139">
            <v>135</v>
          </cell>
          <cell r="C139" t="str">
            <v>鋼板製無圧(真空)ﾎﾞｲﾗｰ</v>
          </cell>
          <cell r="D139">
            <v>1000</v>
          </cell>
          <cell r="E139" t="str">
            <v>Mcal/h</v>
          </cell>
          <cell r="F139">
            <v>12.27</v>
          </cell>
        </row>
        <row r="140">
          <cell r="B140">
            <v>136</v>
          </cell>
          <cell r="C140" t="str">
            <v>鋼板製無圧(真空)ﾎﾞｲﾗｰ</v>
          </cell>
          <cell r="D140">
            <v>1600</v>
          </cell>
          <cell r="E140" t="str">
            <v>Mcal/h</v>
          </cell>
          <cell r="F140">
            <v>18.309999999999999</v>
          </cell>
        </row>
        <row r="141">
          <cell r="B141">
            <v>137</v>
          </cell>
          <cell r="C141" t="str">
            <v>鋼板製温水ﾎﾞｲﾗｰ</v>
          </cell>
          <cell r="D141">
            <v>70</v>
          </cell>
          <cell r="E141" t="str">
            <v>Mcal/h</v>
          </cell>
          <cell r="F141">
            <v>1.83</v>
          </cell>
        </row>
        <row r="142">
          <cell r="B142">
            <v>138</v>
          </cell>
          <cell r="C142" t="str">
            <v>鋼板製温水ﾎﾞｲﾗｰ</v>
          </cell>
          <cell r="D142">
            <v>120</v>
          </cell>
          <cell r="E142" t="str">
            <v>Mcal/h</v>
          </cell>
          <cell r="F142">
            <v>2.59</v>
          </cell>
        </row>
        <row r="143">
          <cell r="B143">
            <v>139</v>
          </cell>
          <cell r="C143" t="str">
            <v>鋼板製温水ﾎﾞｲﾗｰ</v>
          </cell>
          <cell r="D143">
            <v>150</v>
          </cell>
          <cell r="E143" t="str">
            <v>Mcal/h</v>
          </cell>
          <cell r="F143">
            <v>3.1</v>
          </cell>
        </row>
        <row r="144">
          <cell r="B144">
            <v>140</v>
          </cell>
          <cell r="C144" t="str">
            <v>鋼板製温水ﾎﾞｲﾗｰ</v>
          </cell>
          <cell r="D144">
            <v>240</v>
          </cell>
          <cell r="E144" t="str">
            <v>Mcal/h</v>
          </cell>
          <cell r="F144">
            <v>3.85</v>
          </cell>
        </row>
        <row r="145">
          <cell r="B145">
            <v>141</v>
          </cell>
          <cell r="C145" t="str">
            <v>鋼板製温水ﾎﾞｲﾗｰ</v>
          </cell>
          <cell r="D145">
            <v>360</v>
          </cell>
          <cell r="E145" t="str">
            <v>Mcal/h</v>
          </cell>
          <cell r="F145">
            <v>4.87</v>
          </cell>
        </row>
        <row r="146">
          <cell r="B146">
            <v>142</v>
          </cell>
          <cell r="C146" t="str">
            <v>温風暖房機(送風機別置形)</v>
          </cell>
          <cell r="D146">
            <v>50</v>
          </cell>
          <cell r="E146" t="str">
            <v>Mcal/h</v>
          </cell>
          <cell r="F146">
            <v>1.22</v>
          </cell>
        </row>
        <row r="147">
          <cell r="B147">
            <v>143</v>
          </cell>
          <cell r="C147" t="str">
            <v>温風暖房機(送風機別置形)</v>
          </cell>
          <cell r="D147">
            <v>100</v>
          </cell>
          <cell r="E147" t="str">
            <v>Mcal/h</v>
          </cell>
          <cell r="F147">
            <v>1.62</v>
          </cell>
        </row>
        <row r="148">
          <cell r="B148">
            <v>144</v>
          </cell>
          <cell r="C148" t="str">
            <v>温風暖房機(送風機別置形)</v>
          </cell>
          <cell r="D148">
            <v>150</v>
          </cell>
          <cell r="E148" t="str">
            <v>Mcal/h</v>
          </cell>
          <cell r="F148">
            <v>2.2999999999999998</v>
          </cell>
        </row>
        <row r="149">
          <cell r="B149">
            <v>145</v>
          </cell>
          <cell r="C149" t="str">
            <v>温風暖房機(送風機別置形)</v>
          </cell>
          <cell r="D149">
            <v>200</v>
          </cell>
          <cell r="E149" t="str">
            <v>Mcal/h</v>
          </cell>
          <cell r="F149">
            <v>3.24</v>
          </cell>
        </row>
        <row r="150">
          <cell r="B150">
            <v>146</v>
          </cell>
          <cell r="C150" t="str">
            <v>温風暖房機(送風機別置形)</v>
          </cell>
          <cell r="D150">
            <v>300</v>
          </cell>
          <cell r="E150" t="str">
            <v>Mcal/h</v>
          </cell>
          <cell r="F150">
            <v>4.46</v>
          </cell>
        </row>
        <row r="151">
          <cell r="B151">
            <v>147</v>
          </cell>
          <cell r="C151" t="str">
            <v>温風暖房機(送風機内蔵立形)</v>
          </cell>
          <cell r="D151">
            <v>50</v>
          </cell>
          <cell r="E151" t="str">
            <v>Mcal/h</v>
          </cell>
          <cell r="F151">
            <v>1.83</v>
          </cell>
        </row>
        <row r="152">
          <cell r="B152">
            <v>148</v>
          </cell>
          <cell r="C152" t="str">
            <v>温風暖房機(送風機内蔵立形)</v>
          </cell>
          <cell r="D152">
            <v>100</v>
          </cell>
          <cell r="E152" t="str">
            <v>Mcal/h</v>
          </cell>
          <cell r="F152">
            <v>2.59</v>
          </cell>
        </row>
        <row r="153">
          <cell r="B153">
            <v>149</v>
          </cell>
          <cell r="C153" t="str">
            <v>温風暖房機(送風機内蔵立形)</v>
          </cell>
          <cell r="D153">
            <v>150</v>
          </cell>
          <cell r="E153" t="str">
            <v>Mcal/h</v>
          </cell>
          <cell r="F153">
            <v>3.1</v>
          </cell>
        </row>
        <row r="154">
          <cell r="B154">
            <v>150</v>
          </cell>
          <cell r="C154" t="str">
            <v>温風暖房機(送風機内蔵立形)</v>
          </cell>
          <cell r="D154">
            <v>200</v>
          </cell>
          <cell r="E154" t="str">
            <v>Mcal/h</v>
          </cell>
          <cell r="F154">
            <v>3.85</v>
          </cell>
        </row>
        <row r="155">
          <cell r="B155">
            <v>151</v>
          </cell>
          <cell r="C155" t="str">
            <v>温風暖房機(送風機内蔵立形)</v>
          </cell>
          <cell r="D155">
            <v>300</v>
          </cell>
          <cell r="E155" t="str">
            <v>Mcal/h</v>
          </cell>
          <cell r="F155">
            <v>4.87</v>
          </cell>
        </row>
        <row r="156">
          <cell r="B156">
            <v>152</v>
          </cell>
          <cell r="C156" t="str">
            <v>温風暖房機(送風機内蔵横形)</v>
          </cell>
          <cell r="D156">
            <v>100</v>
          </cell>
          <cell r="E156" t="str">
            <v>Mcal/h</v>
          </cell>
          <cell r="F156">
            <v>2.5099999999999998</v>
          </cell>
        </row>
        <row r="157">
          <cell r="B157">
            <v>153</v>
          </cell>
          <cell r="C157" t="str">
            <v>温風暖房機(送風機内蔵横形)</v>
          </cell>
          <cell r="D157">
            <v>150</v>
          </cell>
          <cell r="E157" t="str">
            <v>Mcal/h</v>
          </cell>
          <cell r="F157">
            <v>4.87</v>
          </cell>
        </row>
        <row r="158">
          <cell r="B158">
            <v>154</v>
          </cell>
          <cell r="C158" t="str">
            <v>温風暖房機(送風機内蔵横形)</v>
          </cell>
          <cell r="D158">
            <v>200</v>
          </cell>
          <cell r="E158" t="str">
            <v>Mcal/h</v>
          </cell>
          <cell r="F158">
            <v>6.68</v>
          </cell>
        </row>
        <row r="159">
          <cell r="B159">
            <v>155</v>
          </cell>
          <cell r="C159" t="str">
            <v>温風暖房機(送風機内蔵横形)</v>
          </cell>
          <cell r="D159">
            <v>300</v>
          </cell>
          <cell r="E159" t="str">
            <v>Mcal/h</v>
          </cell>
          <cell r="F159">
            <v>8.83</v>
          </cell>
        </row>
        <row r="160">
          <cell r="B160">
            <v>156</v>
          </cell>
          <cell r="C160" t="str">
            <v>地下ｵｲﾙﾀﾝｸ</v>
          </cell>
          <cell r="D160" t="str">
            <v>TO-</v>
          </cell>
          <cell r="E160">
            <v>0.95</v>
          </cell>
          <cell r="F160">
            <v>2.11</v>
          </cell>
        </row>
        <row r="161">
          <cell r="B161">
            <v>157</v>
          </cell>
          <cell r="C161" t="str">
            <v>地下ｵｲﾙﾀﾝｸ</v>
          </cell>
          <cell r="D161" t="str">
            <v>TO-</v>
          </cell>
          <cell r="E161">
            <v>1.5</v>
          </cell>
          <cell r="F161">
            <v>2.23</v>
          </cell>
        </row>
        <row r="162">
          <cell r="B162">
            <v>158</v>
          </cell>
          <cell r="C162" t="str">
            <v>地下ｵｲﾙﾀﾝｸ</v>
          </cell>
          <cell r="D162" t="str">
            <v>TO-</v>
          </cell>
          <cell r="E162">
            <v>1.9</v>
          </cell>
          <cell r="F162">
            <v>2.84</v>
          </cell>
        </row>
        <row r="163">
          <cell r="B163">
            <v>159</v>
          </cell>
          <cell r="C163" t="str">
            <v>地下ｵｲﾙﾀﾝｸ</v>
          </cell>
          <cell r="D163" t="str">
            <v>TO-</v>
          </cell>
          <cell r="E163">
            <v>3</v>
          </cell>
          <cell r="F163">
            <v>3.45</v>
          </cell>
        </row>
        <row r="164">
          <cell r="B164">
            <v>160</v>
          </cell>
          <cell r="C164" t="str">
            <v>地下ｵｲﾙﾀﾝｸ</v>
          </cell>
          <cell r="D164" t="str">
            <v>TO-</v>
          </cell>
          <cell r="E164">
            <v>4</v>
          </cell>
          <cell r="F164">
            <v>4.05</v>
          </cell>
        </row>
        <row r="165">
          <cell r="B165">
            <v>161</v>
          </cell>
          <cell r="C165" t="str">
            <v>地下ｵｲﾙﾀﾝｸ</v>
          </cell>
          <cell r="D165" t="str">
            <v>TO-</v>
          </cell>
          <cell r="E165">
            <v>5</v>
          </cell>
          <cell r="F165">
            <v>4.8600000000000003</v>
          </cell>
        </row>
        <row r="166">
          <cell r="B166">
            <v>162</v>
          </cell>
          <cell r="C166" t="str">
            <v>地下ｵｲﾙﾀﾝｸ</v>
          </cell>
          <cell r="D166" t="str">
            <v>TO-</v>
          </cell>
          <cell r="E166">
            <v>6</v>
          </cell>
          <cell r="F166">
            <v>5.27</v>
          </cell>
        </row>
        <row r="167">
          <cell r="B167">
            <v>163</v>
          </cell>
          <cell r="C167" t="str">
            <v>地下ｵｲﾙﾀﾝｸ</v>
          </cell>
          <cell r="D167" t="str">
            <v>TO-</v>
          </cell>
          <cell r="E167">
            <v>7</v>
          </cell>
          <cell r="F167">
            <v>5.68</v>
          </cell>
        </row>
        <row r="168">
          <cell r="B168">
            <v>164</v>
          </cell>
          <cell r="C168" t="str">
            <v>地下ｵｲﾙﾀﾝｸ</v>
          </cell>
          <cell r="D168" t="str">
            <v>TO-</v>
          </cell>
          <cell r="E168">
            <v>8</v>
          </cell>
          <cell r="F168">
            <v>8.11</v>
          </cell>
        </row>
        <row r="169">
          <cell r="B169">
            <v>165</v>
          </cell>
          <cell r="C169" t="str">
            <v>地下ｵｲﾙﾀﾝｸ</v>
          </cell>
          <cell r="D169" t="str">
            <v>TO-</v>
          </cell>
          <cell r="E169">
            <v>10</v>
          </cell>
          <cell r="F169">
            <v>9.73</v>
          </cell>
        </row>
        <row r="170">
          <cell r="B170">
            <v>166</v>
          </cell>
          <cell r="C170" t="str">
            <v>地下ｵｲﾙﾀﾝｸ</v>
          </cell>
          <cell r="D170" t="str">
            <v>TO-</v>
          </cell>
          <cell r="E170">
            <v>12</v>
          </cell>
          <cell r="F170">
            <v>11.76</v>
          </cell>
        </row>
        <row r="171">
          <cell r="B171">
            <v>167</v>
          </cell>
          <cell r="C171" t="str">
            <v>地下ｵｲﾙﾀﾝｸ</v>
          </cell>
          <cell r="D171" t="str">
            <v>TO-</v>
          </cell>
          <cell r="E171">
            <v>13</v>
          </cell>
          <cell r="F171">
            <v>12.16</v>
          </cell>
        </row>
        <row r="172">
          <cell r="B172">
            <v>168</v>
          </cell>
          <cell r="C172" t="str">
            <v>地下ｵｲﾙﾀﾝｸ</v>
          </cell>
          <cell r="D172" t="str">
            <v>TO-</v>
          </cell>
          <cell r="E172">
            <v>15</v>
          </cell>
          <cell r="F172">
            <v>13.78</v>
          </cell>
        </row>
        <row r="173">
          <cell r="B173">
            <v>169</v>
          </cell>
          <cell r="C173" t="str">
            <v>地下ｵｲﾙﾀﾝｸ</v>
          </cell>
          <cell r="D173" t="str">
            <v>TO-</v>
          </cell>
          <cell r="E173">
            <v>18</v>
          </cell>
          <cell r="F173">
            <v>14.59</v>
          </cell>
        </row>
        <row r="174">
          <cell r="B174">
            <v>170</v>
          </cell>
          <cell r="C174" t="str">
            <v>地下ｵｲﾙﾀﾝｸ</v>
          </cell>
          <cell r="D174" t="str">
            <v>TO-</v>
          </cell>
          <cell r="E174">
            <v>20</v>
          </cell>
          <cell r="F174">
            <v>16.22</v>
          </cell>
        </row>
        <row r="175">
          <cell r="B175">
            <v>171</v>
          </cell>
          <cell r="C175" t="str">
            <v>地下ｵｲﾙﾀﾝｸ</v>
          </cell>
          <cell r="D175" t="str">
            <v>TO-</v>
          </cell>
          <cell r="E175">
            <v>25</v>
          </cell>
          <cell r="F175">
            <v>19.260000000000002</v>
          </cell>
        </row>
        <row r="176">
          <cell r="B176">
            <v>172</v>
          </cell>
          <cell r="C176" t="str">
            <v>地下ｵｲﾙﾀﾝｸ</v>
          </cell>
          <cell r="D176" t="str">
            <v>TO-</v>
          </cell>
          <cell r="E176">
            <v>30</v>
          </cell>
          <cell r="F176">
            <v>21.16</v>
          </cell>
        </row>
        <row r="177">
          <cell r="B177">
            <v>173</v>
          </cell>
          <cell r="C177" t="str">
            <v>ｵｲﾙｻｰﾋﾞｽﾀﾝｸ</v>
          </cell>
          <cell r="D177" t="str">
            <v>TOS-</v>
          </cell>
          <cell r="E177">
            <v>100</v>
          </cell>
          <cell r="F177">
            <v>0.4</v>
          </cell>
        </row>
        <row r="178">
          <cell r="B178">
            <v>174</v>
          </cell>
          <cell r="C178" t="str">
            <v>ｵｲﾙｻｰﾋﾞｽﾀﾝｸ</v>
          </cell>
          <cell r="D178" t="str">
            <v>TOS-</v>
          </cell>
          <cell r="E178">
            <v>150</v>
          </cell>
          <cell r="F178">
            <v>0.44</v>
          </cell>
        </row>
        <row r="179">
          <cell r="B179">
            <v>175</v>
          </cell>
          <cell r="C179" t="str">
            <v>ｵｲﾙｻｰﾋﾞｽﾀﾝｸ</v>
          </cell>
          <cell r="D179" t="str">
            <v>TOS-</v>
          </cell>
          <cell r="E179">
            <v>190</v>
          </cell>
          <cell r="F179">
            <v>0.57999999999999996</v>
          </cell>
        </row>
        <row r="180">
          <cell r="B180">
            <v>176</v>
          </cell>
          <cell r="C180" t="str">
            <v>ｵｲﾙｻｰﾋﾞｽﾀﾝｸ</v>
          </cell>
          <cell r="D180" t="str">
            <v>TOS-</v>
          </cell>
          <cell r="E180">
            <v>300</v>
          </cell>
          <cell r="F180">
            <v>0.72</v>
          </cell>
        </row>
        <row r="181">
          <cell r="B181">
            <v>177</v>
          </cell>
          <cell r="C181" t="str">
            <v>ｵｲﾙｻｰﾋﾞｽﾀﾝｸ</v>
          </cell>
          <cell r="D181" t="str">
            <v>TOS-</v>
          </cell>
          <cell r="E181">
            <v>500</v>
          </cell>
          <cell r="F181">
            <v>0.9</v>
          </cell>
        </row>
        <row r="182">
          <cell r="B182">
            <v>178</v>
          </cell>
          <cell r="C182" t="str">
            <v>ｵｲﾙｻｰﾋﾞｽﾀﾝｸ</v>
          </cell>
          <cell r="D182" t="str">
            <v>TOS-</v>
          </cell>
          <cell r="E182">
            <v>950</v>
          </cell>
          <cell r="F182">
            <v>1.37</v>
          </cell>
        </row>
        <row r="183">
          <cell r="B183">
            <v>179</v>
          </cell>
          <cell r="C183" t="str">
            <v>ﾍｯﾀﾞｰ</v>
          </cell>
          <cell r="D183" t="str">
            <v>200φ×1200L</v>
          </cell>
          <cell r="F183">
            <v>0.54</v>
          </cell>
        </row>
        <row r="184">
          <cell r="B184">
            <v>180</v>
          </cell>
          <cell r="C184" t="str">
            <v>ﾍｯﾀﾞｰ</v>
          </cell>
          <cell r="D184" t="str">
            <v>250φ×2500L</v>
          </cell>
          <cell r="F184">
            <v>0.92</v>
          </cell>
        </row>
        <row r="185">
          <cell r="B185">
            <v>181</v>
          </cell>
          <cell r="C185" t="str">
            <v>ﾍｯﾀﾞｰ</v>
          </cell>
          <cell r="D185" t="str">
            <v>300φ×3000L</v>
          </cell>
          <cell r="F185">
            <v>1.19</v>
          </cell>
        </row>
        <row r="186">
          <cell r="B186">
            <v>182</v>
          </cell>
          <cell r="C186" t="str">
            <v>ﾍｯﾀﾞｰ</v>
          </cell>
          <cell r="D186" t="str">
            <v>350φ×4000L</v>
          </cell>
          <cell r="F186">
            <v>1.48</v>
          </cell>
        </row>
        <row r="187">
          <cell r="B187">
            <v>183</v>
          </cell>
          <cell r="C187" t="str">
            <v>膨張ﾀﾝｸ</v>
          </cell>
          <cell r="D187" t="str">
            <v>TE-</v>
          </cell>
          <cell r="E187">
            <v>100</v>
          </cell>
          <cell r="F187">
            <v>0.43</v>
          </cell>
        </row>
        <row r="188">
          <cell r="B188">
            <v>184</v>
          </cell>
          <cell r="C188" t="str">
            <v>膨張ﾀﾝｸ</v>
          </cell>
          <cell r="D188" t="str">
            <v>TE-</v>
          </cell>
          <cell r="E188">
            <v>200</v>
          </cell>
          <cell r="F188">
            <v>0.51</v>
          </cell>
        </row>
        <row r="189">
          <cell r="B189">
            <v>185</v>
          </cell>
          <cell r="C189" t="str">
            <v>膨張ﾀﾝｸ</v>
          </cell>
          <cell r="D189" t="str">
            <v>TE-</v>
          </cell>
          <cell r="E189">
            <v>300</v>
          </cell>
          <cell r="F189">
            <v>0.76</v>
          </cell>
        </row>
        <row r="190">
          <cell r="B190">
            <v>186</v>
          </cell>
          <cell r="C190" t="str">
            <v>膨張ﾀﾝｸ</v>
          </cell>
          <cell r="D190" t="str">
            <v>TE-</v>
          </cell>
          <cell r="E190">
            <v>500</v>
          </cell>
          <cell r="F190">
            <v>0.94</v>
          </cell>
        </row>
        <row r="191">
          <cell r="B191">
            <v>187</v>
          </cell>
          <cell r="C191" t="str">
            <v>膨張ﾀﾝｸ</v>
          </cell>
          <cell r="D191" t="str">
            <v>TE-</v>
          </cell>
          <cell r="E191">
            <v>750</v>
          </cell>
          <cell r="F191">
            <v>1.1000000000000001</v>
          </cell>
        </row>
        <row r="192">
          <cell r="B192">
            <v>188</v>
          </cell>
          <cell r="C192" t="str">
            <v>膨張ﾀﾝｸ</v>
          </cell>
          <cell r="D192" t="str">
            <v>TE-</v>
          </cell>
          <cell r="E192">
            <v>1000</v>
          </cell>
          <cell r="F192">
            <v>1.33</v>
          </cell>
        </row>
        <row r="193">
          <cell r="B193">
            <v>189</v>
          </cell>
          <cell r="C193" t="str">
            <v>貯湯ﾀﾝｸ</v>
          </cell>
          <cell r="D193" t="str">
            <v>THW-</v>
          </cell>
          <cell r="E193">
            <v>5</v>
          </cell>
          <cell r="F193">
            <v>1.59</v>
          </cell>
        </row>
        <row r="194">
          <cell r="B194">
            <v>190</v>
          </cell>
          <cell r="C194" t="str">
            <v>貯湯ﾀﾝｸ</v>
          </cell>
          <cell r="D194" t="str">
            <v>THW-</v>
          </cell>
          <cell r="E194">
            <v>8</v>
          </cell>
          <cell r="F194">
            <v>1.95</v>
          </cell>
        </row>
        <row r="195">
          <cell r="B195">
            <v>191</v>
          </cell>
          <cell r="C195" t="str">
            <v>貯湯ﾀﾝｸ</v>
          </cell>
          <cell r="D195" t="str">
            <v>THW-</v>
          </cell>
          <cell r="E195">
            <v>10</v>
          </cell>
          <cell r="F195">
            <v>2.04</v>
          </cell>
        </row>
        <row r="196">
          <cell r="B196">
            <v>192</v>
          </cell>
          <cell r="C196" t="str">
            <v>貯湯ﾀﾝｸ</v>
          </cell>
          <cell r="D196" t="str">
            <v>THW-</v>
          </cell>
          <cell r="E196">
            <v>15</v>
          </cell>
          <cell r="F196">
            <v>3.36</v>
          </cell>
        </row>
        <row r="197">
          <cell r="B197">
            <v>193</v>
          </cell>
          <cell r="C197" t="str">
            <v>貯湯ﾀﾝｸ</v>
          </cell>
          <cell r="D197" t="str">
            <v>THW-</v>
          </cell>
          <cell r="E197">
            <v>20</v>
          </cell>
          <cell r="F197">
            <v>3.89</v>
          </cell>
        </row>
        <row r="198">
          <cell r="B198">
            <v>194</v>
          </cell>
          <cell r="C198" t="str">
            <v>貯湯ﾀﾝｸ</v>
          </cell>
          <cell r="D198" t="str">
            <v>THW-</v>
          </cell>
          <cell r="E198">
            <v>25</v>
          </cell>
          <cell r="F198">
            <v>4.42</v>
          </cell>
        </row>
        <row r="199">
          <cell r="B199">
            <v>195</v>
          </cell>
          <cell r="C199" t="str">
            <v>貯湯ﾀﾝｸ</v>
          </cell>
          <cell r="D199" t="str">
            <v>THW-</v>
          </cell>
          <cell r="E199">
            <v>30</v>
          </cell>
          <cell r="F199">
            <v>4.96</v>
          </cell>
        </row>
        <row r="200">
          <cell r="B200">
            <v>196</v>
          </cell>
          <cell r="C200" t="str">
            <v>貯湯ﾀﾝｸ</v>
          </cell>
          <cell r="D200" t="str">
            <v>THW-</v>
          </cell>
          <cell r="E200">
            <v>35</v>
          </cell>
          <cell r="F200">
            <v>5.4</v>
          </cell>
        </row>
        <row r="201">
          <cell r="B201">
            <v>197</v>
          </cell>
          <cell r="C201" t="str">
            <v>貯湯ﾀﾝｸ</v>
          </cell>
          <cell r="D201" t="str">
            <v>THW-</v>
          </cell>
          <cell r="E201">
            <v>40</v>
          </cell>
          <cell r="F201">
            <v>5.84</v>
          </cell>
        </row>
        <row r="202">
          <cell r="B202">
            <v>198</v>
          </cell>
          <cell r="C202" t="str">
            <v>貯湯ﾀﾝｸ</v>
          </cell>
          <cell r="D202" t="str">
            <v>THW-</v>
          </cell>
          <cell r="E202">
            <v>45</v>
          </cell>
          <cell r="F202">
            <v>6.19</v>
          </cell>
        </row>
        <row r="203">
          <cell r="B203">
            <v>199</v>
          </cell>
          <cell r="C203" t="str">
            <v>貯湯ﾀﾝｸ</v>
          </cell>
          <cell r="D203" t="str">
            <v>THW-</v>
          </cell>
          <cell r="E203">
            <v>50</v>
          </cell>
          <cell r="F203">
            <v>6.64</v>
          </cell>
        </row>
        <row r="204">
          <cell r="B204">
            <v>200</v>
          </cell>
          <cell r="C204" t="str">
            <v>貯湯ﾀﾝｸ</v>
          </cell>
          <cell r="D204" t="str">
            <v>THW-</v>
          </cell>
          <cell r="E204">
            <v>55</v>
          </cell>
          <cell r="F204">
            <v>7.08</v>
          </cell>
        </row>
        <row r="205">
          <cell r="B205">
            <v>201</v>
          </cell>
          <cell r="C205" t="str">
            <v>貯湯ﾀﾝｸ</v>
          </cell>
          <cell r="D205" t="str">
            <v>THW-</v>
          </cell>
          <cell r="E205">
            <v>60</v>
          </cell>
          <cell r="F205">
            <v>9.2899999999999991</v>
          </cell>
        </row>
        <row r="206">
          <cell r="B206">
            <v>202</v>
          </cell>
          <cell r="C206" t="str">
            <v>貯湯ﾀﾝｸ</v>
          </cell>
          <cell r="D206" t="str">
            <v>TVW-</v>
          </cell>
          <cell r="E206">
            <v>5</v>
          </cell>
          <cell r="F206">
            <v>1.59</v>
          </cell>
        </row>
        <row r="207">
          <cell r="B207">
            <v>203</v>
          </cell>
          <cell r="C207" t="str">
            <v>貯湯ﾀﾝｸ</v>
          </cell>
          <cell r="D207" t="str">
            <v>TVW-</v>
          </cell>
          <cell r="E207">
            <v>8</v>
          </cell>
          <cell r="F207">
            <v>1.95</v>
          </cell>
        </row>
        <row r="208">
          <cell r="B208">
            <v>204</v>
          </cell>
          <cell r="C208" t="str">
            <v>貯湯ﾀﾝｸ</v>
          </cell>
          <cell r="D208" t="str">
            <v>TVW-</v>
          </cell>
          <cell r="E208">
            <v>10</v>
          </cell>
          <cell r="F208">
            <v>2.04</v>
          </cell>
        </row>
        <row r="209">
          <cell r="B209">
            <v>205</v>
          </cell>
          <cell r="C209" t="str">
            <v>貯湯ﾀﾝｸ</v>
          </cell>
          <cell r="D209" t="str">
            <v>TVW-</v>
          </cell>
          <cell r="E209">
            <v>15</v>
          </cell>
          <cell r="F209">
            <v>3.36</v>
          </cell>
        </row>
        <row r="210">
          <cell r="B210">
            <v>206</v>
          </cell>
          <cell r="C210" t="str">
            <v>貯湯ﾀﾝｸ</v>
          </cell>
          <cell r="D210" t="str">
            <v>TVW-</v>
          </cell>
          <cell r="E210">
            <v>20</v>
          </cell>
          <cell r="F210">
            <v>3.89</v>
          </cell>
        </row>
        <row r="211">
          <cell r="B211">
            <v>207</v>
          </cell>
          <cell r="C211" t="str">
            <v>貯湯ﾀﾝｸ</v>
          </cell>
          <cell r="D211" t="str">
            <v>TVW-</v>
          </cell>
          <cell r="E211">
            <v>25</v>
          </cell>
          <cell r="F211">
            <v>4.42</v>
          </cell>
        </row>
        <row r="212">
          <cell r="B212">
            <v>208</v>
          </cell>
          <cell r="C212" t="str">
            <v>貯湯ﾀﾝｸ</v>
          </cell>
          <cell r="D212" t="str">
            <v>TVW-</v>
          </cell>
          <cell r="E212">
            <v>30</v>
          </cell>
          <cell r="F212">
            <v>4.96</v>
          </cell>
        </row>
        <row r="213">
          <cell r="B213">
            <v>209</v>
          </cell>
          <cell r="C213" t="str">
            <v>貯湯ﾀﾝｸ</v>
          </cell>
          <cell r="D213" t="str">
            <v>TVW-</v>
          </cell>
          <cell r="E213">
            <v>35</v>
          </cell>
          <cell r="F213">
            <v>5.4</v>
          </cell>
        </row>
        <row r="214">
          <cell r="B214">
            <v>210</v>
          </cell>
          <cell r="C214" t="str">
            <v>貯湯ﾀﾝｸ</v>
          </cell>
          <cell r="D214" t="str">
            <v>TVW-</v>
          </cell>
          <cell r="E214">
            <v>40</v>
          </cell>
          <cell r="F214">
            <v>5.84</v>
          </cell>
        </row>
        <row r="215">
          <cell r="B215">
            <v>211</v>
          </cell>
          <cell r="C215" t="str">
            <v>貯湯ﾀﾝｸ</v>
          </cell>
          <cell r="D215" t="str">
            <v>TVW-</v>
          </cell>
          <cell r="E215">
            <v>45</v>
          </cell>
          <cell r="F215">
            <v>6.19</v>
          </cell>
        </row>
        <row r="216">
          <cell r="B216">
            <v>212</v>
          </cell>
          <cell r="C216" t="str">
            <v>貯湯ﾀﾝｸ</v>
          </cell>
          <cell r="D216" t="str">
            <v>TVW-</v>
          </cell>
          <cell r="E216">
            <v>50</v>
          </cell>
          <cell r="F216">
            <v>6.64</v>
          </cell>
        </row>
        <row r="217">
          <cell r="B217">
            <v>213</v>
          </cell>
          <cell r="C217" t="str">
            <v>貯湯ﾀﾝｸ</v>
          </cell>
          <cell r="D217" t="str">
            <v>TVW-</v>
          </cell>
          <cell r="E217">
            <v>55</v>
          </cell>
          <cell r="F217">
            <v>7.08</v>
          </cell>
        </row>
        <row r="218">
          <cell r="B218">
            <v>214</v>
          </cell>
          <cell r="C218" t="str">
            <v>貯湯ﾀﾝｸ</v>
          </cell>
          <cell r="D218" t="str">
            <v>TVW-</v>
          </cell>
          <cell r="E218">
            <v>60</v>
          </cell>
          <cell r="F218">
            <v>9.2899999999999991</v>
          </cell>
        </row>
        <row r="219">
          <cell r="B219">
            <v>215</v>
          </cell>
          <cell r="C219" t="str">
            <v>ﾁﾘﾝｸﾞﾕﾆｯﾄ</v>
          </cell>
          <cell r="D219" t="str">
            <v>11,000kcal/h</v>
          </cell>
          <cell r="E219" t="str">
            <v>3.75kw</v>
          </cell>
          <cell r="F219">
            <v>1.58</v>
          </cell>
        </row>
        <row r="220">
          <cell r="B220">
            <v>216</v>
          </cell>
          <cell r="C220" t="str">
            <v>ﾁﾘﾝｸﾞﾕﾆｯﾄ</v>
          </cell>
          <cell r="D220" t="str">
            <v>17,000kcal/h</v>
          </cell>
          <cell r="E220" t="str">
            <v>5.5kw</v>
          </cell>
          <cell r="F220">
            <v>1.89</v>
          </cell>
        </row>
        <row r="221">
          <cell r="B221">
            <v>217</v>
          </cell>
          <cell r="C221" t="str">
            <v>ﾁﾘﾝｸﾞﾕﾆｯﾄ</v>
          </cell>
          <cell r="D221" t="str">
            <v>35,000kcal/h</v>
          </cell>
          <cell r="E221" t="str">
            <v>11kw</v>
          </cell>
          <cell r="F221">
            <v>3.15</v>
          </cell>
        </row>
        <row r="222">
          <cell r="B222">
            <v>218</v>
          </cell>
          <cell r="C222" t="str">
            <v>ﾁﾘﾝｸﾞﾕﾆｯﾄ</v>
          </cell>
          <cell r="D222" t="str">
            <v>71,000kcal/h</v>
          </cell>
          <cell r="E222" t="str">
            <v>22kw</v>
          </cell>
          <cell r="F222">
            <v>5.18</v>
          </cell>
        </row>
        <row r="223">
          <cell r="B223">
            <v>219</v>
          </cell>
          <cell r="C223" t="str">
            <v>ﾁﾘﾝｸﾞﾕﾆｯﾄ</v>
          </cell>
          <cell r="D223" t="str">
            <v>123,000kcal/h</v>
          </cell>
          <cell r="E223" t="str">
            <v>37kw</v>
          </cell>
          <cell r="F223">
            <v>7.21</v>
          </cell>
        </row>
        <row r="224">
          <cell r="B224">
            <v>220</v>
          </cell>
          <cell r="C224" t="str">
            <v>ﾁﾘﾝｸﾞﾕﾆｯﾄ</v>
          </cell>
          <cell r="D224" t="str">
            <v>200,000kcal/h</v>
          </cell>
          <cell r="E224" t="str">
            <v>60kw</v>
          </cell>
          <cell r="F224">
            <v>8.56</v>
          </cell>
        </row>
        <row r="225">
          <cell r="B225">
            <v>221</v>
          </cell>
          <cell r="C225" t="str">
            <v>ﾁﾘﾝｸﾞﾕﾆｯﾄ</v>
          </cell>
          <cell r="D225" t="str">
            <v>247,000kcal/h</v>
          </cell>
          <cell r="E225" t="str">
            <v>75kw</v>
          </cell>
          <cell r="F225">
            <v>12.61</v>
          </cell>
        </row>
        <row r="226">
          <cell r="B226">
            <v>222</v>
          </cell>
          <cell r="C226" t="str">
            <v>ﾁﾘﾝｸﾞﾕﾆｯﾄ</v>
          </cell>
          <cell r="D226" t="str">
            <v>296,000kcal/h</v>
          </cell>
          <cell r="E226" t="str">
            <v>90kw</v>
          </cell>
          <cell r="F226">
            <v>13.06</v>
          </cell>
        </row>
        <row r="227">
          <cell r="B227">
            <v>223</v>
          </cell>
          <cell r="C227" t="str">
            <v>ﾁﾘﾝｸﾞﾕﾆｯﾄ(防振基礎)</v>
          </cell>
          <cell r="D227" t="str">
            <v>11,000kcal/h</v>
          </cell>
          <cell r="E227" t="str">
            <v>3.75kw</v>
          </cell>
          <cell r="F227">
            <v>1.8959999999999999</v>
          </cell>
        </row>
        <row r="228">
          <cell r="B228">
            <v>224</v>
          </cell>
          <cell r="C228" t="str">
            <v>ﾁﾘﾝｸﾞﾕﾆｯﾄ(防振基礎)</v>
          </cell>
          <cell r="D228" t="str">
            <v>17,000kcal/h</v>
          </cell>
          <cell r="E228" t="str">
            <v>5.5kw</v>
          </cell>
          <cell r="F228">
            <v>2.2679999999999998</v>
          </cell>
        </row>
        <row r="229">
          <cell r="B229">
            <v>225</v>
          </cell>
          <cell r="C229" t="str">
            <v>ﾁﾘﾝｸﾞﾕﾆｯﾄ(防振基礎)</v>
          </cell>
          <cell r="D229" t="str">
            <v>35,000kcal/h</v>
          </cell>
          <cell r="E229" t="str">
            <v>11kw</v>
          </cell>
          <cell r="F229">
            <v>3.78</v>
          </cell>
        </row>
        <row r="230">
          <cell r="B230">
            <v>226</v>
          </cell>
          <cell r="C230" t="str">
            <v>ﾁﾘﾝｸﾞﾕﾆｯﾄ(防振基礎)</v>
          </cell>
          <cell r="D230" t="str">
            <v>71,000kcal/h</v>
          </cell>
          <cell r="E230" t="str">
            <v>22kw</v>
          </cell>
          <cell r="F230">
            <v>6.2159999999999993</v>
          </cell>
        </row>
        <row r="231">
          <cell r="B231">
            <v>227</v>
          </cell>
          <cell r="C231" t="str">
            <v>ﾁﾘﾝｸﾞﾕﾆｯﾄ(防振基礎)</v>
          </cell>
          <cell r="D231" t="str">
            <v>123,000kcal/h</v>
          </cell>
          <cell r="E231" t="str">
            <v>37kw</v>
          </cell>
          <cell r="F231">
            <v>8.6519999999999992</v>
          </cell>
        </row>
        <row r="232">
          <cell r="B232">
            <v>228</v>
          </cell>
          <cell r="C232" t="str">
            <v>ﾁﾘﾝｸﾞﾕﾆｯﾄ(防振基礎)</v>
          </cell>
          <cell r="D232" t="str">
            <v>200,000kcal/h</v>
          </cell>
          <cell r="E232" t="str">
            <v>60kw</v>
          </cell>
          <cell r="F232">
            <v>10.272</v>
          </cell>
        </row>
        <row r="233">
          <cell r="B233">
            <v>229</v>
          </cell>
          <cell r="C233" t="str">
            <v>ﾁﾘﾝｸﾞﾕﾆｯﾄ(防振基礎)</v>
          </cell>
          <cell r="D233" t="str">
            <v>247,000kcal/h</v>
          </cell>
          <cell r="E233" t="str">
            <v>75kw</v>
          </cell>
          <cell r="F233">
            <v>15.131999999999998</v>
          </cell>
        </row>
        <row r="234">
          <cell r="B234">
            <v>230</v>
          </cell>
          <cell r="C234" t="str">
            <v>ﾁﾘﾝｸﾞﾕﾆｯﾄ(防振基礎)</v>
          </cell>
          <cell r="D234" t="str">
            <v>296,000kcal/h</v>
          </cell>
          <cell r="E234" t="str">
            <v>90kw</v>
          </cell>
          <cell r="F234">
            <v>15.672000000000001</v>
          </cell>
        </row>
        <row r="235">
          <cell r="B235">
            <v>231</v>
          </cell>
          <cell r="C235" t="str">
            <v>空気熱源ﾋｰﾄﾎﾟﾝﾌﾟﾕﾆｯﾄ</v>
          </cell>
          <cell r="D235" t="str">
            <v>5,400kcal/h</v>
          </cell>
          <cell r="E235" t="str">
            <v>2.2kw</v>
          </cell>
          <cell r="F235">
            <v>1.87</v>
          </cell>
        </row>
        <row r="236">
          <cell r="B236">
            <v>232</v>
          </cell>
          <cell r="C236" t="str">
            <v>空気熱源ﾋｰﾄﾎﾟﾝﾌﾟﾕﾆｯﾄ</v>
          </cell>
          <cell r="D236" t="str">
            <v>9,500kcal/h</v>
          </cell>
          <cell r="E236" t="str">
            <v>3.75kw</v>
          </cell>
          <cell r="F236">
            <v>2.31</v>
          </cell>
        </row>
        <row r="237">
          <cell r="B237">
            <v>233</v>
          </cell>
          <cell r="C237" t="str">
            <v>空気熱源ﾋｰﾄﾎﾟﾝﾌﾟﾕﾆｯﾄ</v>
          </cell>
          <cell r="D237" t="str">
            <v>13,000kcal/h</v>
          </cell>
          <cell r="E237" t="str">
            <v>5.5kw</v>
          </cell>
          <cell r="F237">
            <v>3.1</v>
          </cell>
        </row>
        <row r="238">
          <cell r="B238">
            <v>234</v>
          </cell>
          <cell r="C238" t="str">
            <v>空気熱源ﾋｰﾄﾎﾟﾝﾌﾟﾕﾆｯﾄ</v>
          </cell>
          <cell r="D238" t="str">
            <v>19,000kcal/h</v>
          </cell>
          <cell r="E238" t="str">
            <v>7.5kw</v>
          </cell>
          <cell r="F238">
            <v>3.46</v>
          </cell>
        </row>
        <row r="239">
          <cell r="B239">
            <v>235</v>
          </cell>
          <cell r="C239" t="str">
            <v>空気熱源ﾋｰﾄﾎﾟﾝﾌﾟﾕﾆｯﾄ</v>
          </cell>
          <cell r="D239" t="str">
            <v>27,000kcal/h</v>
          </cell>
          <cell r="E239" t="str">
            <v>11kw</v>
          </cell>
          <cell r="F239">
            <v>5.12</v>
          </cell>
        </row>
        <row r="240">
          <cell r="B240">
            <v>236</v>
          </cell>
          <cell r="C240" t="str">
            <v>空気熱源ﾋｰﾄﾎﾟﾝﾌﾟﾕﾆｯﾄ</v>
          </cell>
          <cell r="D240" t="str">
            <v>37,000kcal/h</v>
          </cell>
          <cell r="E240" t="str">
            <v>15kw</v>
          </cell>
          <cell r="F240">
            <v>5.33</v>
          </cell>
        </row>
        <row r="241">
          <cell r="B241">
            <v>237</v>
          </cell>
          <cell r="C241" t="str">
            <v>空気熱源ﾋｰﾄﾎﾟﾝﾌﾟﾕﾆｯﾄ</v>
          </cell>
          <cell r="D241" t="str">
            <v>57,000kcal/h</v>
          </cell>
          <cell r="E241" t="str">
            <v>22kw</v>
          </cell>
          <cell r="F241">
            <v>6.7</v>
          </cell>
        </row>
        <row r="242">
          <cell r="B242">
            <v>238</v>
          </cell>
          <cell r="C242" t="str">
            <v>空気熱源ﾋｰﾄﾎﾟﾝﾌﾟﾕﾆｯﾄ</v>
          </cell>
          <cell r="D242" t="str">
            <v>90,000kcal/h</v>
          </cell>
          <cell r="E242" t="str">
            <v>33kw</v>
          </cell>
          <cell r="F242">
            <v>10.31</v>
          </cell>
        </row>
        <row r="243">
          <cell r="B243">
            <v>239</v>
          </cell>
          <cell r="C243" t="str">
            <v>空気熱源ﾋｰﾄﾎﾟﾝﾌﾟﾕﾆｯﾄ</v>
          </cell>
          <cell r="D243" t="str">
            <v>110,000kcal/h</v>
          </cell>
          <cell r="E243" t="str">
            <v>37kw</v>
          </cell>
          <cell r="F243">
            <v>10.88</v>
          </cell>
        </row>
        <row r="244">
          <cell r="B244">
            <v>240</v>
          </cell>
          <cell r="C244" t="str">
            <v>小形二重効用直焚吸収冷温水機</v>
          </cell>
          <cell r="D244">
            <v>20</v>
          </cell>
          <cell r="E244" t="str">
            <v>UST</v>
          </cell>
          <cell r="F244">
            <v>6.28</v>
          </cell>
        </row>
        <row r="245">
          <cell r="B245">
            <v>241</v>
          </cell>
          <cell r="C245" t="str">
            <v>小形二重効用直焚吸収冷温水機</v>
          </cell>
          <cell r="D245">
            <v>30</v>
          </cell>
          <cell r="E245" t="str">
            <v>UST</v>
          </cell>
          <cell r="F245">
            <v>8.44</v>
          </cell>
        </row>
        <row r="246">
          <cell r="B246">
            <v>242</v>
          </cell>
          <cell r="C246" t="str">
            <v>小形二重効用直焚吸収冷温水機</v>
          </cell>
          <cell r="D246">
            <v>40</v>
          </cell>
          <cell r="E246" t="str">
            <v>UST</v>
          </cell>
          <cell r="F246">
            <v>10.6</v>
          </cell>
        </row>
        <row r="247">
          <cell r="B247">
            <v>243</v>
          </cell>
          <cell r="C247" t="str">
            <v>小形二重効用直焚吸収冷温水機</v>
          </cell>
          <cell r="D247">
            <v>50</v>
          </cell>
          <cell r="E247" t="str">
            <v>UST</v>
          </cell>
          <cell r="F247">
            <v>12.76</v>
          </cell>
        </row>
        <row r="248">
          <cell r="B248">
            <v>244</v>
          </cell>
          <cell r="C248" t="str">
            <v>直焚吸収冷温水機</v>
          </cell>
          <cell r="D248">
            <v>75</v>
          </cell>
          <cell r="E248" t="str">
            <v>UST</v>
          </cell>
          <cell r="F248">
            <v>18.16</v>
          </cell>
        </row>
        <row r="249">
          <cell r="B249">
            <v>245</v>
          </cell>
          <cell r="C249" t="str">
            <v>直焚吸収冷温水機</v>
          </cell>
          <cell r="D249">
            <v>100</v>
          </cell>
          <cell r="E249" t="str">
            <v>UST</v>
          </cell>
          <cell r="F249">
            <v>23.56</v>
          </cell>
        </row>
        <row r="250">
          <cell r="B250">
            <v>246</v>
          </cell>
          <cell r="C250" t="str">
            <v>直焚吸収冷温水機</v>
          </cell>
          <cell r="D250">
            <v>125</v>
          </cell>
          <cell r="E250" t="str">
            <v>UST</v>
          </cell>
          <cell r="F250">
            <v>25.74</v>
          </cell>
        </row>
        <row r="251">
          <cell r="B251">
            <v>247</v>
          </cell>
          <cell r="C251" t="str">
            <v>直焚吸収冷温水機</v>
          </cell>
          <cell r="D251">
            <v>150</v>
          </cell>
          <cell r="E251" t="str">
            <v>UST</v>
          </cell>
          <cell r="F251">
            <v>30.54</v>
          </cell>
        </row>
        <row r="252">
          <cell r="B252">
            <v>248</v>
          </cell>
          <cell r="C252" t="str">
            <v>直焚吸収冷温水機</v>
          </cell>
          <cell r="D252">
            <v>170</v>
          </cell>
          <cell r="E252" t="str">
            <v>UST</v>
          </cell>
          <cell r="F252">
            <v>34.380000000000003</v>
          </cell>
        </row>
        <row r="253">
          <cell r="B253">
            <v>249</v>
          </cell>
          <cell r="C253" t="str">
            <v>直焚吸収冷温水機</v>
          </cell>
          <cell r="D253">
            <v>205</v>
          </cell>
          <cell r="E253" t="str">
            <v>UST</v>
          </cell>
          <cell r="F253">
            <v>41.1</v>
          </cell>
        </row>
        <row r="254">
          <cell r="B254">
            <v>250</v>
          </cell>
          <cell r="C254" t="str">
            <v>直焚吸収冷温水機</v>
          </cell>
          <cell r="D254">
            <v>255</v>
          </cell>
          <cell r="E254" t="str">
            <v>UST</v>
          </cell>
          <cell r="F254">
            <v>50.7</v>
          </cell>
        </row>
        <row r="255">
          <cell r="B255">
            <v>251</v>
          </cell>
          <cell r="C255" t="str">
            <v>直焚吸収冷温水機</v>
          </cell>
          <cell r="D255">
            <v>300</v>
          </cell>
          <cell r="E255" t="str">
            <v>UST</v>
          </cell>
          <cell r="F255">
            <v>59.34</v>
          </cell>
        </row>
        <row r="256">
          <cell r="B256">
            <v>252</v>
          </cell>
          <cell r="C256" t="str">
            <v>冷却塔(FRP)</v>
          </cell>
          <cell r="D256">
            <v>5</v>
          </cell>
          <cell r="E256" t="str">
            <v>RT</v>
          </cell>
          <cell r="F256">
            <v>1.18</v>
          </cell>
        </row>
        <row r="257">
          <cell r="B257">
            <v>253</v>
          </cell>
          <cell r="C257" t="str">
            <v>冷却塔(FRP)</v>
          </cell>
          <cell r="D257">
            <v>7.5</v>
          </cell>
          <cell r="E257" t="str">
            <v>RT</v>
          </cell>
          <cell r="F257">
            <v>1.27</v>
          </cell>
        </row>
        <row r="258">
          <cell r="B258">
            <v>254</v>
          </cell>
          <cell r="C258" t="str">
            <v>冷却塔(FRP)</v>
          </cell>
          <cell r="D258">
            <v>10</v>
          </cell>
          <cell r="E258" t="str">
            <v>RT</v>
          </cell>
          <cell r="F258">
            <v>1.31</v>
          </cell>
        </row>
        <row r="259">
          <cell r="B259">
            <v>255</v>
          </cell>
          <cell r="C259" t="str">
            <v>冷却塔(FRP)</v>
          </cell>
          <cell r="D259">
            <v>15</v>
          </cell>
          <cell r="E259" t="str">
            <v>RT</v>
          </cell>
          <cell r="F259">
            <v>1.51</v>
          </cell>
        </row>
        <row r="260">
          <cell r="B260">
            <v>256</v>
          </cell>
          <cell r="C260" t="str">
            <v>冷却塔(FRP)</v>
          </cell>
          <cell r="D260">
            <v>20</v>
          </cell>
          <cell r="E260" t="str">
            <v>RT</v>
          </cell>
          <cell r="F260">
            <v>1.59</v>
          </cell>
        </row>
        <row r="261">
          <cell r="B261">
            <v>257</v>
          </cell>
          <cell r="C261" t="str">
            <v>冷却塔(FRP)</v>
          </cell>
          <cell r="D261">
            <v>25</v>
          </cell>
          <cell r="E261" t="str">
            <v>RT</v>
          </cell>
          <cell r="F261">
            <v>1.71</v>
          </cell>
        </row>
        <row r="262">
          <cell r="B262">
            <v>258</v>
          </cell>
          <cell r="C262" t="str">
            <v>冷却塔(FRP)</v>
          </cell>
          <cell r="D262">
            <v>30</v>
          </cell>
          <cell r="E262" t="str">
            <v>RT</v>
          </cell>
          <cell r="F262">
            <v>1.95</v>
          </cell>
        </row>
        <row r="263">
          <cell r="B263">
            <v>259</v>
          </cell>
          <cell r="C263" t="str">
            <v>冷却塔(FRP)</v>
          </cell>
          <cell r="D263">
            <v>40</v>
          </cell>
          <cell r="E263" t="str">
            <v>RT</v>
          </cell>
          <cell r="F263">
            <v>2.52</v>
          </cell>
        </row>
        <row r="264">
          <cell r="B264">
            <v>260</v>
          </cell>
          <cell r="C264" t="str">
            <v>冷却塔(FRP)</v>
          </cell>
          <cell r="D264">
            <v>50</v>
          </cell>
          <cell r="E264" t="str">
            <v>RT</v>
          </cell>
          <cell r="F264">
            <v>2.93</v>
          </cell>
        </row>
        <row r="265">
          <cell r="B265">
            <v>261</v>
          </cell>
          <cell r="C265" t="str">
            <v>冷却塔(FRP)</v>
          </cell>
          <cell r="D265">
            <v>60</v>
          </cell>
          <cell r="E265" t="str">
            <v>RT</v>
          </cell>
          <cell r="F265">
            <v>3.33</v>
          </cell>
        </row>
        <row r="266">
          <cell r="B266">
            <v>262</v>
          </cell>
          <cell r="C266" t="str">
            <v>冷却塔(FRP)</v>
          </cell>
          <cell r="D266">
            <v>80</v>
          </cell>
          <cell r="E266" t="str">
            <v>RT</v>
          </cell>
          <cell r="F266">
            <v>4.47</v>
          </cell>
        </row>
        <row r="267">
          <cell r="B267">
            <v>263</v>
          </cell>
          <cell r="C267" t="str">
            <v>空気熱源ﾊﾟｯｹｰｼﾞ(直吹･ﾀﾞｸﾄ接続)･室内機</v>
          </cell>
          <cell r="D267">
            <v>12.5</v>
          </cell>
          <cell r="E267" t="str">
            <v>kw</v>
          </cell>
          <cell r="F267">
            <v>0.95</v>
          </cell>
        </row>
        <row r="268">
          <cell r="B268">
            <v>264</v>
          </cell>
          <cell r="C268" t="str">
            <v>空気熱源ﾊﾟｯｹｰｼﾞ(直吹･ﾀﾞｸﾄ接続)･室外機</v>
          </cell>
          <cell r="D268">
            <v>12.5</v>
          </cell>
          <cell r="E268" t="str">
            <v>kw</v>
          </cell>
          <cell r="F268">
            <v>0.94</v>
          </cell>
        </row>
        <row r="269">
          <cell r="B269">
            <v>265</v>
          </cell>
          <cell r="C269" t="str">
            <v>空気熱源ﾊﾟｯｹｰｼﾞ(直吹･ﾀﾞｸﾄ接続)･室内機</v>
          </cell>
          <cell r="D269">
            <v>18</v>
          </cell>
          <cell r="E269" t="str">
            <v>kw</v>
          </cell>
          <cell r="F269">
            <v>1.3</v>
          </cell>
        </row>
        <row r="270">
          <cell r="B270">
            <v>266</v>
          </cell>
          <cell r="C270" t="str">
            <v>空気熱源ﾊﾟｯｹｰｼﾞ(直吹･ﾀﾞｸﾄ接続)･室外機</v>
          </cell>
          <cell r="D270">
            <v>18</v>
          </cell>
          <cell r="E270" t="str">
            <v>kw</v>
          </cell>
          <cell r="F270">
            <v>0.52</v>
          </cell>
        </row>
        <row r="271">
          <cell r="B271">
            <v>267</v>
          </cell>
          <cell r="C271" t="str">
            <v>空気熱源ﾊﾟｯｹｰｼﾞ(直吹･ﾀﾞｸﾄ接続)･室内機</v>
          </cell>
          <cell r="D271">
            <v>25</v>
          </cell>
          <cell r="E271" t="str">
            <v>kw</v>
          </cell>
          <cell r="F271">
            <v>1.59</v>
          </cell>
        </row>
        <row r="272">
          <cell r="B272">
            <v>268</v>
          </cell>
          <cell r="C272" t="str">
            <v>空気熱源ﾊﾟｯｹｰｼﾞ(直吹･ﾀﾞｸﾄ接続)･室外機</v>
          </cell>
          <cell r="D272">
            <v>25</v>
          </cell>
          <cell r="E272" t="str">
            <v>kw</v>
          </cell>
          <cell r="F272">
            <v>0.65</v>
          </cell>
        </row>
        <row r="273">
          <cell r="B273">
            <v>269</v>
          </cell>
          <cell r="C273" t="str">
            <v>空気熱源ﾊﾟｯｹｰｼﾞ(直吹･ﾀﾞｸﾄ接続)･室内機</v>
          </cell>
          <cell r="D273">
            <v>35.5</v>
          </cell>
          <cell r="E273" t="str">
            <v>kw</v>
          </cell>
          <cell r="F273">
            <v>2.59</v>
          </cell>
        </row>
        <row r="274">
          <cell r="B274">
            <v>270</v>
          </cell>
          <cell r="C274" t="str">
            <v>空気熱源ﾊﾟｯｹｰｼﾞ(直吹･ﾀﾞｸﾄ接続)･室外機</v>
          </cell>
          <cell r="D274">
            <v>35.5</v>
          </cell>
          <cell r="E274" t="str">
            <v>kw</v>
          </cell>
          <cell r="F274">
            <v>1.1200000000000001</v>
          </cell>
        </row>
        <row r="275">
          <cell r="B275">
            <v>271</v>
          </cell>
          <cell r="C275" t="str">
            <v>空気熱源ﾊﾟｯｹｰｼﾞ(直吹･ﾀﾞｸﾄ接続)･室内機</v>
          </cell>
          <cell r="D275">
            <v>50</v>
          </cell>
          <cell r="E275" t="str">
            <v>kw</v>
          </cell>
          <cell r="F275">
            <v>3.2</v>
          </cell>
        </row>
        <row r="276">
          <cell r="B276">
            <v>272</v>
          </cell>
          <cell r="C276" t="str">
            <v>空気熱源ﾊﾟｯｹｰｼﾞ(直吹･ﾀﾞｸﾄ接続)･室外機</v>
          </cell>
          <cell r="D276">
            <v>50</v>
          </cell>
          <cell r="E276" t="str">
            <v>kw</v>
          </cell>
          <cell r="F276">
            <v>1.1399999999999999</v>
          </cell>
        </row>
        <row r="277">
          <cell r="B277">
            <v>273</v>
          </cell>
          <cell r="C277" t="str">
            <v>空気熱源ﾊﾟｯｹｰｼﾞ(直吹･ﾀﾞｸﾄ接続)･室内機</v>
          </cell>
          <cell r="D277">
            <v>56</v>
          </cell>
          <cell r="E277" t="str">
            <v>kw</v>
          </cell>
          <cell r="F277">
            <v>3.5</v>
          </cell>
        </row>
        <row r="278">
          <cell r="B278">
            <v>274</v>
          </cell>
          <cell r="C278" t="str">
            <v>空気熱源ﾊﾟｯｹｰｼﾞ(直吹･ﾀﾞｸﾄ接続)･室外機</v>
          </cell>
          <cell r="D278">
            <v>56</v>
          </cell>
          <cell r="E278" t="str">
            <v>kw</v>
          </cell>
          <cell r="F278">
            <v>1.29</v>
          </cell>
        </row>
        <row r="279">
          <cell r="B279">
            <v>275</v>
          </cell>
          <cell r="C279" t="str">
            <v>空気熱源ﾊﾟｯｹｰｼﾞ(直吹･ﾀﾞｸﾄ接続)･室内機</v>
          </cell>
          <cell r="D279">
            <v>71</v>
          </cell>
          <cell r="E279" t="str">
            <v>kw</v>
          </cell>
          <cell r="F279">
            <v>4.4400000000000004</v>
          </cell>
        </row>
        <row r="280">
          <cell r="B280">
            <v>276</v>
          </cell>
          <cell r="C280" t="str">
            <v>空気熱源ﾊﾟｯｹｰｼﾞ(直吹･ﾀﾞｸﾄ接続)･室外機</v>
          </cell>
          <cell r="D280">
            <v>71</v>
          </cell>
          <cell r="E280" t="str">
            <v>kw</v>
          </cell>
          <cell r="F280">
            <v>1.82</v>
          </cell>
        </row>
        <row r="281">
          <cell r="B281">
            <v>277</v>
          </cell>
          <cell r="C281" t="str">
            <v>空気熱源ﾊﾟｯｹｰｼﾞ(直吹･ﾀﾞｸﾄ接続)･室外機(天井吊)</v>
          </cell>
          <cell r="D281">
            <v>12.5</v>
          </cell>
          <cell r="E281" t="str">
            <v>kw</v>
          </cell>
          <cell r="F281">
            <v>1.88</v>
          </cell>
        </row>
        <row r="282">
          <cell r="B282">
            <v>278</v>
          </cell>
          <cell r="C282" t="str">
            <v>空気熱源ﾊﾟｯｹｰｼﾞ(直吹･ﾀﾞｸﾄ接続)･室外機(天井吊)</v>
          </cell>
          <cell r="D282">
            <v>18</v>
          </cell>
          <cell r="E282" t="str">
            <v>kw</v>
          </cell>
          <cell r="F282">
            <v>1.04</v>
          </cell>
        </row>
        <row r="283">
          <cell r="B283">
            <v>279</v>
          </cell>
          <cell r="C283" t="str">
            <v>空気熱源ﾊﾟｯｹｰｼﾞ(直吹･ﾀﾞｸﾄ接続)･室外機(天井吊)</v>
          </cell>
          <cell r="D283">
            <v>25</v>
          </cell>
          <cell r="E283" t="str">
            <v>kw</v>
          </cell>
          <cell r="F283">
            <v>1.3</v>
          </cell>
        </row>
        <row r="284">
          <cell r="B284">
            <v>280</v>
          </cell>
          <cell r="C284" t="str">
            <v>空気熱源ﾊﾟｯｹｰｼﾞ(直吹･ﾀﾞｸﾄ接続)･室外機(天井吊)</v>
          </cell>
          <cell r="D284">
            <v>35.5</v>
          </cell>
          <cell r="E284" t="str">
            <v>kw</v>
          </cell>
          <cell r="F284">
            <v>2.2400000000000002</v>
          </cell>
        </row>
        <row r="285">
          <cell r="B285">
            <v>281</v>
          </cell>
          <cell r="C285" t="str">
            <v>空気熱源ﾊﾟｯｹｰｼﾞ(直吹･ﾀﾞｸﾄ接続)･室外機(天井吊)</v>
          </cell>
          <cell r="D285">
            <v>50</v>
          </cell>
          <cell r="E285" t="str">
            <v>kw</v>
          </cell>
          <cell r="F285">
            <v>2.2799999999999998</v>
          </cell>
        </row>
        <row r="286">
          <cell r="B286">
            <v>282</v>
          </cell>
          <cell r="C286" t="str">
            <v>空気熱源ﾊﾟｯｹｰｼﾞ(直吹･ﾀﾞｸﾄ接続)･室外機(天井吊)</v>
          </cell>
          <cell r="D286">
            <v>56</v>
          </cell>
          <cell r="E286" t="str">
            <v>kw</v>
          </cell>
          <cell r="F286">
            <v>2.58</v>
          </cell>
        </row>
        <row r="287">
          <cell r="B287">
            <v>283</v>
          </cell>
          <cell r="C287" t="str">
            <v>空気熱源ﾊﾟｯｹｰｼﾞ(直吹･ﾀﾞｸﾄ接続)･室外機(天井吊)</v>
          </cell>
          <cell r="D287">
            <v>71</v>
          </cell>
          <cell r="E287" t="str">
            <v>kw</v>
          </cell>
          <cell r="F287">
            <v>3.64</v>
          </cell>
        </row>
        <row r="288">
          <cell r="B288">
            <v>284</v>
          </cell>
          <cell r="C288" t="str">
            <v>ｳｲﾝｸﾞﾎﾟﾝﾌﾟ</v>
          </cell>
          <cell r="D288">
            <v>12.5</v>
          </cell>
          <cell r="E288" t="str">
            <v>kw</v>
          </cell>
          <cell r="F288">
            <v>1.1279999999999999</v>
          </cell>
        </row>
        <row r="289">
          <cell r="B289">
            <v>285</v>
          </cell>
          <cell r="C289" t="str">
            <v>空気熱源ﾊﾟｯｹｰｼﾞ(直吹･ﾀﾞｸﾄ接続)･室外機(防振基礎)</v>
          </cell>
          <cell r="D289">
            <v>18</v>
          </cell>
          <cell r="E289" t="str">
            <v>kw</v>
          </cell>
          <cell r="F289">
            <v>0.624</v>
          </cell>
        </row>
        <row r="290">
          <cell r="B290">
            <v>286</v>
          </cell>
          <cell r="C290" t="str">
            <v>空気熱源ﾊﾟｯｹｰｼﾞ(直吹･ﾀﾞｸﾄ接続)･室外機(防振基礎)</v>
          </cell>
          <cell r="D290">
            <v>25</v>
          </cell>
          <cell r="E290" t="str">
            <v>kw</v>
          </cell>
          <cell r="F290">
            <v>0.78</v>
          </cell>
        </row>
        <row r="291">
          <cell r="B291">
            <v>287</v>
          </cell>
          <cell r="C291" t="str">
            <v>空気熱源ﾊﾟｯｹｰｼﾞ(直吹･ﾀﾞｸﾄ接続)･室外機(防振基礎)</v>
          </cell>
          <cell r="D291">
            <v>35.5</v>
          </cell>
          <cell r="E291" t="str">
            <v>kw</v>
          </cell>
          <cell r="F291">
            <v>1.3440000000000001</v>
          </cell>
        </row>
        <row r="292">
          <cell r="B292">
            <v>288</v>
          </cell>
          <cell r="C292" t="str">
            <v>空気熱源ﾊﾟｯｹｰｼﾞ(直吹･ﾀﾞｸﾄ接続)･室外機(防振基礎)</v>
          </cell>
          <cell r="D292">
            <v>50</v>
          </cell>
          <cell r="E292" t="str">
            <v>kw</v>
          </cell>
          <cell r="F292">
            <v>1.3679999999999999</v>
          </cell>
        </row>
        <row r="293">
          <cell r="B293">
            <v>289</v>
          </cell>
          <cell r="C293" t="str">
            <v>空気熱源ﾊﾟｯｹｰｼﾞ(直吹･ﾀﾞｸﾄ接続)･室外機(防振基礎)</v>
          </cell>
          <cell r="D293">
            <v>56</v>
          </cell>
          <cell r="E293" t="str">
            <v>kw</v>
          </cell>
          <cell r="F293">
            <v>1.548</v>
          </cell>
        </row>
        <row r="294">
          <cell r="B294">
            <v>290</v>
          </cell>
          <cell r="C294" t="str">
            <v>空気熱源ﾊﾟｯｹｰｼﾞ(直吹･ﾀﾞｸﾄ接続)･室外機(防振基礎)</v>
          </cell>
          <cell r="D294">
            <v>71</v>
          </cell>
          <cell r="E294" t="str">
            <v>kw</v>
          </cell>
          <cell r="F294">
            <v>2.1840000000000002</v>
          </cell>
        </row>
        <row r="295">
          <cell r="B295">
            <v>291</v>
          </cell>
          <cell r="C295" t="str">
            <v>空気熱源ﾊﾟｯｹｰｼﾞ室外機</v>
          </cell>
          <cell r="D295">
            <v>2.8</v>
          </cell>
          <cell r="E295" t="str">
            <v>kw</v>
          </cell>
          <cell r="F295">
            <v>0.45</v>
          </cell>
        </row>
        <row r="296">
          <cell r="B296">
            <v>292</v>
          </cell>
          <cell r="C296" t="str">
            <v>空気熱源ﾊﾟｯｹｰｼﾞ室外機</v>
          </cell>
          <cell r="D296">
            <v>3.2</v>
          </cell>
          <cell r="E296" t="str">
            <v>kw</v>
          </cell>
          <cell r="F296">
            <v>0.55000000000000004</v>
          </cell>
        </row>
        <row r="297">
          <cell r="B297">
            <v>293</v>
          </cell>
          <cell r="C297" t="str">
            <v>空気熱源ﾊﾟｯｹｰｼﾞ室外機</v>
          </cell>
          <cell r="D297">
            <v>4</v>
          </cell>
          <cell r="E297" t="str">
            <v>kw</v>
          </cell>
          <cell r="F297">
            <v>0.57999999999999996</v>
          </cell>
        </row>
        <row r="298">
          <cell r="B298">
            <v>294</v>
          </cell>
          <cell r="C298" t="str">
            <v>空気熱源ﾊﾟｯｹｰｼﾞ室外機</v>
          </cell>
          <cell r="D298">
            <v>4.5</v>
          </cell>
          <cell r="E298" t="str">
            <v>kw</v>
          </cell>
          <cell r="F298">
            <v>0.62</v>
          </cell>
        </row>
        <row r="299">
          <cell r="B299">
            <v>295</v>
          </cell>
          <cell r="C299" t="str">
            <v>空気熱源ﾊﾟｯｹｰｼﾞ室外機</v>
          </cell>
          <cell r="D299">
            <v>5</v>
          </cell>
          <cell r="E299" t="str">
            <v>kw</v>
          </cell>
          <cell r="F299">
            <v>0.66</v>
          </cell>
        </row>
        <row r="300">
          <cell r="B300">
            <v>296</v>
          </cell>
          <cell r="C300" t="str">
            <v>空気熱源ﾊﾟｯｹｰｼﾞ室外機</v>
          </cell>
          <cell r="D300">
            <v>5.6</v>
          </cell>
          <cell r="E300" t="str">
            <v>kw</v>
          </cell>
          <cell r="F300">
            <v>0.77</v>
          </cell>
        </row>
        <row r="301">
          <cell r="B301">
            <v>297</v>
          </cell>
          <cell r="C301" t="str">
            <v>空気熱源ﾊﾟｯｹｰｼﾞ室外機</v>
          </cell>
          <cell r="D301">
            <v>6.3</v>
          </cell>
          <cell r="E301" t="str">
            <v>kw</v>
          </cell>
          <cell r="F301">
            <v>0.8</v>
          </cell>
        </row>
        <row r="302">
          <cell r="B302">
            <v>298</v>
          </cell>
          <cell r="C302" t="str">
            <v>空気熱源ﾊﾟｯｹｰｼﾞ室外機</v>
          </cell>
          <cell r="D302">
            <v>7.1</v>
          </cell>
          <cell r="E302" t="str">
            <v>kw</v>
          </cell>
          <cell r="F302">
            <v>0.83</v>
          </cell>
        </row>
        <row r="303">
          <cell r="B303">
            <v>299</v>
          </cell>
          <cell r="C303" t="str">
            <v>空気熱源ﾊﾟｯｹｰｼﾞ室外機</v>
          </cell>
          <cell r="D303">
            <v>8</v>
          </cell>
          <cell r="E303" t="str">
            <v>kw</v>
          </cell>
          <cell r="F303">
            <v>0.98</v>
          </cell>
        </row>
        <row r="304">
          <cell r="B304">
            <v>300</v>
          </cell>
          <cell r="C304" t="str">
            <v>空気熱源ﾊﾟｯｹｰｼﾞ室外機</v>
          </cell>
          <cell r="D304">
            <v>10</v>
          </cell>
          <cell r="E304" t="str">
            <v>kw</v>
          </cell>
          <cell r="F304">
            <v>1.0900000000000001</v>
          </cell>
        </row>
        <row r="305">
          <cell r="B305">
            <v>301</v>
          </cell>
          <cell r="C305" t="str">
            <v>空気熱源ﾊﾟｯｹｰｼﾞ室外機</v>
          </cell>
          <cell r="D305">
            <v>12.5</v>
          </cell>
          <cell r="E305" t="str">
            <v>kw</v>
          </cell>
          <cell r="F305">
            <v>1.24</v>
          </cell>
        </row>
        <row r="306">
          <cell r="B306">
            <v>302</v>
          </cell>
          <cell r="C306" t="str">
            <v>空気熱源ﾊﾟｯｹｰｼﾞ室外機</v>
          </cell>
          <cell r="D306">
            <v>14</v>
          </cell>
          <cell r="E306" t="str">
            <v>kw</v>
          </cell>
          <cell r="F306">
            <v>1.28</v>
          </cell>
        </row>
        <row r="307">
          <cell r="B307">
            <v>303</v>
          </cell>
          <cell r="C307" t="str">
            <v>空気熱源ﾊﾟｯｹｰｼﾞ室外機</v>
          </cell>
          <cell r="D307">
            <v>20</v>
          </cell>
          <cell r="E307" t="str">
            <v>kw</v>
          </cell>
          <cell r="F307">
            <v>2.29</v>
          </cell>
        </row>
        <row r="308">
          <cell r="B308">
            <v>304</v>
          </cell>
          <cell r="C308" t="str">
            <v>空気熱源ﾊﾟｯｹｰｼﾞ室外機</v>
          </cell>
          <cell r="D308">
            <v>25</v>
          </cell>
          <cell r="E308" t="str">
            <v>kw</v>
          </cell>
          <cell r="F308">
            <v>2.56</v>
          </cell>
        </row>
        <row r="309">
          <cell r="B309">
            <v>305</v>
          </cell>
          <cell r="C309" t="str">
            <v>空気熱源ﾊﾟｯｹｰｼﾞ室外機(天井吊)</v>
          </cell>
          <cell r="D309">
            <v>2.8</v>
          </cell>
          <cell r="E309" t="str">
            <v>kw</v>
          </cell>
          <cell r="F309">
            <v>0.9</v>
          </cell>
        </row>
        <row r="310">
          <cell r="B310">
            <v>306</v>
          </cell>
          <cell r="C310" t="str">
            <v>空気熱源ﾊﾟｯｹｰｼﾞ室外機(天井吊)</v>
          </cell>
          <cell r="D310">
            <v>3.2</v>
          </cell>
          <cell r="E310" t="str">
            <v>kw</v>
          </cell>
          <cell r="F310">
            <v>1.1000000000000001</v>
          </cell>
        </row>
        <row r="311">
          <cell r="B311">
            <v>307</v>
          </cell>
          <cell r="C311" t="str">
            <v>空気熱源ﾊﾟｯｹｰｼﾞ室外機(天井吊)</v>
          </cell>
          <cell r="D311">
            <v>4</v>
          </cell>
          <cell r="E311" t="str">
            <v>kw</v>
          </cell>
          <cell r="F311">
            <v>1.1599999999999999</v>
          </cell>
        </row>
        <row r="312">
          <cell r="B312">
            <v>308</v>
          </cell>
          <cell r="C312" t="str">
            <v>空気熱源ﾊﾟｯｹｰｼﾞ室外機(天井吊)</v>
          </cell>
          <cell r="D312">
            <v>4.5</v>
          </cell>
          <cell r="E312" t="str">
            <v>kw</v>
          </cell>
          <cell r="F312">
            <v>1.24</v>
          </cell>
        </row>
        <row r="313">
          <cell r="B313">
            <v>309</v>
          </cell>
          <cell r="C313" t="str">
            <v>空気熱源ﾊﾟｯｹｰｼﾞ室外機(天井吊)</v>
          </cell>
          <cell r="D313">
            <v>5</v>
          </cell>
          <cell r="E313" t="str">
            <v>kw</v>
          </cell>
          <cell r="F313">
            <v>1.32</v>
          </cell>
        </row>
        <row r="314">
          <cell r="B314">
            <v>310</v>
          </cell>
          <cell r="C314" t="str">
            <v>空気熱源ﾊﾟｯｹｰｼﾞ室外機(天井吊)</v>
          </cell>
          <cell r="D314">
            <v>5.6</v>
          </cell>
          <cell r="E314" t="str">
            <v>kw</v>
          </cell>
          <cell r="F314">
            <v>1.54</v>
          </cell>
        </row>
        <row r="315">
          <cell r="B315">
            <v>311</v>
          </cell>
          <cell r="C315" t="str">
            <v>空気熱源ﾊﾟｯｹｰｼﾞ室外機(天井吊)</v>
          </cell>
          <cell r="D315">
            <v>6.3</v>
          </cell>
          <cell r="E315" t="str">
            <v>kw</v>
          </cell>
          <cell r="F315">
            <v>1.6</v>
          </cell>
        </row>
        <row r="316">
          <cell r="B316">
            <v>312</v>
          </cell>
          <cell r="C316" t="str">
            <v>空気熱源ﾊﾟｯｹｰｼﾞ室外機(天井吊)</v>
          </cell>
          <cell r="D316">
            <v>7.1</v>
          </cell>
          <cell r="E316" t="str">
            <v>kw</v>
          </cell>
          <cell r="F316">
            <v>1.66</v>
          </cell>
        </row>
        <row r="317">
          <cell r="B317">
            <v>313</v>
          </cell>
          <cell r="C317" t="str">
            <v>空気熱源ﾊﾟｯｹｰｼﾞ室外機(天井吊)</v>
          </cell>
          <cell r="D317">
            <v>8</v>
          </cell>
          <cell r="E317" t="str">
            <v>kw</v>
          </cell>
          <cell r="F317">
            <v>1.96</v>
          </cell>
        </row>
        <row r="318">
          <cell r="B318">
            <v>314</v>
          </cell>
          <cell r="C318" t="str">
            <v>空気熱源ﾊﾟｯｹｰｼﾞ室外機(天井吊)</v>
          </cell>
          <cell r="D318">
            <v>10</v>
          </cell>
          <cell r="E318" t="str">
            <v>kw</v>
          </cell>
          <cell r="F318">
            <v>2.1800000000000002</v>
          </cell>
        </row>
        <row r="319">
          <cell r="B319">
            <v>315</v>
          </cell>
          <cell r="C319" t="str">
            <v>空気熱源ﾊﾟｯｹｰｼﾞ室外機(天井吊)</v>
          </cell>
          <cell r="D319">
            <v>12.5</v>
          </cell>
          <cell r="E319" t="str">
            <v>kw</v>
          </cell>
          <cell r="F319">
            <v>2.48</v>
          </cell>
        </row>
        <row r="320">
          <cell r="B320">
            <v>316</v>
          </cell>
          <cell r="C320" t="str">
            <v>空気熱源ﾊﾟｯｹｰｼﾞ室外機(天井吊)</v>
          </cell>
          <cell r="D320">
            <v>14</v>
          </cell>
          <cell r="E320" t="str">
            <v>kw</v>
          </cell>
          <cell r="F320">
            <v>2.56</v>
          </cell>
        </row>
        <row r="321">
          <cell r="B321">
            <v>317</v>
          </cell>
          <cell r="C321" t="str">
            <v>空気熱源ﾊﾟｯｹｰｼﾞ室外機(天井吊)</v>
          </cell>
          <cell r="D321">
            <v>20</v>
          </cell>
          <cell r="E321" t="str">
            <v>kw</v>
          </cell>
          <cell r="F321">
            <v>4.58</v>
          </cell>
        </row>
        <row r="322">
          <cell r="B322">
            <v>318</v>
          </cell>
          <cell r="C322" t="str">
            <v>空気熱源ﾊﾟｯｹｰｼﾞ室外機(天井吊)</v>
          </cell>
          <cell r="D322">
            <v>25</v>
          </cell>
          <cell r="E322" t="str">
            <v>kw</v>
          </cell>
          <cell r="F322">
            <v>5.12</v>
          </cell>
        </row>
        <row r="323">
          <cell r="B323">
            <v>319</v>
          </cell>
          <cell r="C323" t="str">
            <v>空気熱源ﾊﾟｯｹｰｼﾞ室外機(防振基礎)</v>
          </cell>
          <cell r="D323">
            <v>2.8</v>
          </cell>
          <cell r="E323" t="str">
            <v>kw</v>
          </cell>
          <cell r="F323">
            <v>0.54</v>
          </cell>
        </row>
        <row r="324">
          <cell r="B324">
            <v>320</v>
          </cell>
          <cell r="C324" t="str">
            <v>空気熱源ﾊﾟｯｹｰｼﾞ室外機(防振基礎)</v>
          </cell>
          <cell r="D324">
            <v>3.2</v>
          </cell>
          <cell r="E324" t="str">
            <v>kw</v>
          </cell>
          <cell r="F324">
            <v>0.66</v>
          </cell>
        </row>
        <row r="325">
          <cell r="B325">
            <v>321</v>
          </cell>
          <cell r="C325" t="str">
            <v>空気熱源ﾊﾟｯｹｰｼﾞ室外機(防振基礎)</v>
          </cell>
          <cell r="D325">
            <v>4</v>
          </cell>
          <cell r="E325" t="str">
            <v>kw</v>
          </cell>
          <cell r="F325">
            <v>0.69599999999999995</v>
          </cell>
        </row>
        <row r="326">
          <cell r="B326">
            <v>322</v>
          </cell>
          <cell r="C326" t="str">
            <v>空気熱源ﾊﾟｯｹｰｼﾞ室外機(防振基礎)</v>
          </cell>
          <cell r="D326">
            <v>4.5</v>
          </cell>
          <cell r="E326" t="str">
            <v>kw</v>
          </cell>
          <cell r="F326">
            <v>0.74399999999999999</v>
          </cell>
        </row>
        <row r="327">
          <cell r="B327">
            <v>323</v>
          </cell>
          <cell r="C327" t="str">
            <v>空気熱源ﾊﾟｯｹｰｼﾞ室外機(防振基礎)</v>
          </cell>
          <cell r="D327">
            <v>5</v>
          </cell>
          <cell r="E327" t="str">
            <v>kw</v>
          </cell>
          <cell r="F327">
            <v>0.79200000000000004</v>
          </cell>
        </row>
        <row r="328">
          <cell r="B328">
            <v>324</v>
          </cell>
          <cell r="C328" t="str">
            <v>空気熱源ﾊﾟｯｹｰｼﾞ室外機(防振基礎)</v>
          </cell>
          <cell r="D328">
            <v>5.6</v>
          </cell>
          <cell r="E328" t="str">
            <v>kw</v>
          </cell>
          <cell r="F328">
            <v>0.92399999999999993</v>
          </cell>
        </row>
        <row r="329">
          <cell r="B329">
            <v>325</v>
          </cell>
          <cell r="C329" t="str">
            <v>空気熱源ﾊﾟｯｹｰｼﾞ室外機(防振基礎)</v>
          </cell>
          <cell r="D329">
            <v>6.3</v>
          </cell>
          <cell r="E329" t="str">
            <v>kw</v>
          </cell>
          <cell r="F329">
            <v>0.96</v>
          </cell>
        </row>
        <row r="330">
          <cell r="B330">
            <v>326</v>
          </cell>
          <cell r="C330" t="str">
            <v>空気熱源ﾊﾟｯｹｰｼﾞ室外機(防振基礎)</v>
          </cell>
          <cell r="D330">
            <v>7.1</v>
          </cell>
          <cell r="E330" t="str">
            <v>kw</v>
          </cell>
          <cell r="F330">
            <v>0.99599999999999989</v>
          </cell>
        </row>
        <row r="331">
          <cell r="B331">
            <v>327</v>
          </cell>
          <cell r="C331" t="str">
            <v>空気熱源ﾊﾟｯｹｰｼﾞ室外機(防振基礎)</v>
          </cell>
          <cell r="D331">
            <v>8</v>
          </cell>
          <cell r="E331" t="str">
            <v>kw</v>
          </cell>
          <cell r="F331">
            <v>1.1759999999999999</v>
          </cell>
        </row>
        <row r="332">
          <cell r="B332">
            <v>328</v>
          </cell>
          <cell r="C332" t="str">
            <v>空気熱源ﾊﾟｯｹｰｼﾞ室外機(防振基礎)</v>
          </cell>
          <cell r="D332">
            <v>10</v>
          </cell>
          <cell r="E332" t="str">
            <v>kw</v>
          </cell>
          <cell r="F332">
            <v>1.3080000000000001</v>
          </cell>
        </row>
        <row r="333">
          <cell r="B333">
            <v>329</v>
          </cell>
          <cell r="C333" t="str">
            <v>空気熱源ﾊﾟｯｹｰｼﾞ室外機(防振基礎)</v>
          </cell>
          <cell r="D333">
            <v>12.5</v>
          </cell>
          <cell r="E333" t="str">
            <v>kw</v>
          </cell>
          <cell r="F333">
            <v>1.488</v>
          </cell>
        </row>
        <row r="334">
          <cell r="B334">
            <v>330</v>
          </cell>
          <cell r="C334" t="str">
            <v>空気熱源ﾊﾟｯｹｰｼﾞ室外機(防振基礎)</v>
          </cell>
          <cell r="D334">
            <v>14</v>
          </cell>
          <cell r="E334" t="str">
            <v>kw</v>
          </cell>
          <cell r="F334">
            <v>1.536</v>
          </cell>
        </row>
        <row r="335">
          <cell r="B335">
            <v>331</v>
          </cell>
          <cell r="C335" t="str">
            <v>空気熱源ﾊﾟｯｹｰｼﾞ室外機(防振基礎)</v>
          </cell>
          <cell r="D335">
            <v>20</v>
          </cell>
          <cell r="E335" t="str">
            <v>kw</v>
          </cell>
          <cell r="F335">
            <v>2.7479999999999998</v>
          </cell>
        </row>
        <row r="336">
          <cell r="B336">
            <v>332</v>
          </cell>
          <cell r="C336" t="str">
            <v>空気熱源ﾊﾟｯｹｰｼﾞ室外機(防振基礎)</v>
          </cell>
          <cell r="D336">
            <v>25</v>
          </cell>
          <cell r="E336" t="str">
            <v>kw</v>
          </cell>
          <cell r="F336">
            <v>3.0720000000000001</v>
          </cell>
        </row>
        <row r="337">
          <cell r="B337">
            <v>333</v>
          </cell>
          <cell r="C337" t="str">
            <v>空気熱源ﾊﾟｯｹｰｼﾞ室内機(ｶｾｯﾄ)</v>
          </cell>
          <cell r="D337">
            <v>2.8</v>
          </cell>
          <cell r="E337" t="str">
            <v>kw</v>
          </cell>
          <cell r="F337">
            <v>0.41</v>
          </cell>
        </row>
        <row r="338">
          <cell r="B338">
            <v>334</v>
          </cell>
          <cell r="C338" t="str">
            <v>空気熱源ﾊﾟｯｹｰｼﾞ室内機(ｶｾｯﾄ)</v>
          </cell>
          <cell r="D338">
            <v>3.2</v>
          </cell>
          <cell r="E338" t="str">
            <v>kw</v>
          </cell>
          <cell r="F338">
            <v>0.5</v>
          </cell>
        </row>
        <row r="339">
          <cell r="B339">
            <v>335</v>
          </cell>
          <cell r="C339" t="str">
            <v>空気熱源ﾊﾟｯｹｰｼﾞ室内機(ｶｾｯﾄ)</v>
          </cell>
          <cell r="D339">
            <v>4</v>
          </cell>
          <cell r="E339" t="str">
            <v>kw</v>
          </cell>
          <cell r="F339">
            <v>0.51</v>
          </cell>
        </row>
        <row r="340">
          <cell r="B340">
            <v>336</v>
          </cell>
          <cell r="C340" t="str">
            <v>空気熱源ﾊﾟｯｹｰｼﾞ室内機(ｶｾｯﾄ)</v>
          </cell>
          <cell r="D340">
            <v>4.5</v>
          </cell>
          <cell r="E340" t="str">
            <v>kw</v>
          </cell>
          <cell r="F340">
            <v>0.52</v>
          </cell>
        </row>
        <row r="341">
          <cell r="B341">
            <v>337</v>
          </cell>
          <cell r="C341" t="str">
            <v>空気熱源ﾊﾟｯｹｰｼﾞ室内機(ｶｾｯﾄ)</v>
          </cell>
          <cell r="D341">
            <v>5</v>
          </cell>
          <cell r="E341" t="str">
            <v>kw</v>
          </cell>
          <cell r="F341">
            <v>0.52</v>
          </cell>
        </row>
        <row r="342">
          <cell r="B342">
            <v>338</v>
          </cell>
          <cell r="C342" t="str">
            <v>空気熱源ﾊﾟｯｹｰｼﾞ室内機(ｶｾｯﾄ)</v>
          </cell>
          <cell r="D342">
            <v>5.6</v>
          </cell>
          <cell r="E342" t="str">
            <v>kw</v>
          </cell>
          <cell r="F342">
            <v>0.53</v>
          </cell>
        </row>
        <row r="343">
          <cell r="B343">
            <v>339</v>
          </cell>
          <cell r="C343" t="str">
            <v>空気熱源ﾊﾟｯｹｰｼﾞ室内機(ｶｾｯﾄ)</v>
          </cell>
          <cell r="D343">
            <v>6.3</v>
          </cell>
          <cell r="E343" t="str">
            <v>kw</v>
          </cell>
          <cell r="F343">
            <v>0.53</v>
          </cell>
        </row>
        <row r="344">
          <cell r="B344">
            <v>340</v>
          </cell>
          <cell r="C344" t="str">
            <v>空気熱源ﾊﾟｯｹｰｼﾞ室内機(ｶｾｯﾄ)</v>
          </cell>
          <cell r="D344">
            <v>7.1</v>
          </cell>
          <cell r="E344" t="str">
            <v>kw</v>
          </cell>
          <cell r="F344">
            <v>0.53</v>
          </cell>
        </row>
        <row r="345">
          <cell r="B345">
            <v>341</v>
          </cell>
          <cell r="C345" t="str">
            <v>空気熱源ﾊﾟｯｹｰｼﾞ室内機(ｶｾｯﾄ)</v>
          </cell>
          <cell r="D345">
            <v>8</v>
          </cell>
          <cell r="E345" t="str">
            <v>kw</v>
          </cell>
          <cell r="F345">
            <v>0.63</v>
          </cell>
        </row>
        <row r="346">
          <cell r="B346">
            <v>342</v>
          </cell>
          <cell r="C346" t="str">
            <v>空気熱源ﾊﾟｯｹｰｼﾞ室内機(ｶｾｯﾄ)</v>
          </cell>
          <cell r="D346">
            <v>10</v>
          </cell>
          <cell r="E346" t="str">
            <v>kw</v>
          </cell>
          <cell r="F346">
            <v>0.81</v>
          </cell>
        </row>
        <row r="347">
          <cell r="B347">
            <v>343</v>
          </cell>
          <cell r="C347" t="str">
            <v>空気熱源ﾊﾟｯｹｰｼﾞ室内機(ｶｾｯﾄ)</v>
          </cell>
          <cell r="D347">
            <v>12.5</v>
          </cell>
          <cell r="E347" t="str">
            <v>kw</v>
          </cell>
          <cell r="F347">
            <v>0.81</v>
          </cell>
        </row>
        <row r="348">
          <cell r="B348">
            <v>344</v>
          </cell>
          <cell r="C348" t="str">
            <v>空気熱源ﾊﾟｯｹｰｼﾞ室内機(ｶｾｯﾄ)</v>
          </cell>
          <cell r="D348">
            <v>14</v>
          </cell>
          <cell r="E348" t="str">
            <v>kw</v>
          </cell>
          <cell r="F348">
            <v>0.82</v>
          </cell>
        </row>
        <row r="349">
          <cell r="B349">
            <v>345</v>
          </cell>
          <cell r="C349" t="str">
            <v>空気熱源ﾊﾟｯｹｰｼﾞ室内機(壁掛)</v>
          </cell>
          <cell r="D349">
            <v>3.2</v>
          </cell>
          <cell r="E349" t="str">
            <v>kw</v>
          </cell>
          <cell r="F349">
            <v>0.27</v>
          </cell>
        </row>
        <row r="350">
          <cell r="B350">
            <v>346</v>
          </cell>
          <cell r="C350" t="str">
            <v>空気熱源ﾊﾟｯｹｰｼﾞ室内機(壁掛)</v>
          </cell>
          <cell r="D350">
            <v>4</v>
          </cell>
          <cell r="E350" t="str">
            <v>kw</v>
          </cell>
          <cell r="F350">
            <v>0.27</v>
          </cell>
        </row>
        <row r="351">
          <cell r="B351">
            <v>347</v>
          </cell>
          <cell r="C351" t="str">
            <v>空気熱源ﾊﾟｯｹｰｼﾞ室内機(壁掛)</v>
          </cell>
          <cell r="D351">
            <v>4.5</v>
          </cell>
          <cell r="E351" t="str">
            <v>kw</v>
          </cell>
          <cell r="F351">
            <v>0.27</v>
          </cell>
        </row>
        <row r="352">
          <cell r="B352">
            <v>348</v>
          </cell>
          <cell r="C352" t="str">
            <v>空気熱源ﾊﾟｯｹｰｼﾞ室内機(壁掛)</v>
          </cell>
          <cell r="D352">
            <v>5</v>
          </cell>
          <cell r="E352" t="str">
            <v>kw</v>
          </cell>
          <cell r="F352">
            <v>0.27</v>
          </cell>
        </row>
        <row r="353">
          <cell r="B353">
            <v>349</v>
          </cell>
          <cell r="C353" t="str">
            <v>空気熱源ﾊﾟｯｹｰｼﾞ室内機(壁掛)</v>
          </cell>
          <cell r="D353">
            <v>5.6</v>
          </cell>
          <cell r="E353" t="str">
            <v>kw</v>
          </cell>
          <cell r="F353">
            <v>0.3</v>
          </cell>
        </row>
        <row r="354">
          <cell r="B354">
            <v>350</v>
          </cell>
          <cell r="C354" t="str">
            <v>空気熱源ﾊﾟｯｹｰｼﾞ室内機(壁掛)</v>
          </cell>
          <cell r="D354">
            <v>6.3</v>
          </cell>
          <cell r="E354" t="str">
            <v>kw</v>
          </cell>
          <cell r="F354">
            <v>0.3</v>
          </cell>
        </row>
        <row r="355">
          <cell r="B355">
            <v>351</v>
          </cell>
          <cell r="C355" t="str">
            <v>空気熱源ﾊﾟｯｹｰｼﾞ室内機(壁掛)</v>
          </cell>
          <cell r="D355">
            <v>7.1</v>
          </cell>
          <cell r="E355" t="str">
            <v>kw</v>
          </cell>
          <cell r="F355">
            <v>0.31</v>
          </cell>
        </row>
        <row r="356">
          <cell r="B356">
            <v>352</v>
          </cell>
          <cell r="C356" t="str">
            <v>空気熱源ﾊﾟｯｹｰｼﾞ室内機(壁掛)</v>
          </cell>
          <cell r="D356">
            <v>8</v>
          </cell>
          <cell r="E356" t="str">
            <v>kw</v>
          </cell>
          <cell r="F356">
            <v>0.33</v>
          </cell>
        </row>
        <row r="357">
          <cell r="B357">
            <v>353</v>
          </cell>
          <cell r="C357" t="str">
            <v>空気熱源ﾊﾟｯｹｰｼﾞ室内機(壁掛)</v>
          </cell>
          <cell r="D357">
            <v>10</v>
          </cell>
          <cell r="E357" t="str">
            <v>kw</v>
          </cell>
          <cell r="F357">
            <v>0.42</v>
          </cell>
        </row>
        <row r="358">
          <cell r="B358">
            <v>354</v>
          </cell>
          <cell r="C358" t="str">
            <v>空気熱源ﾊﾟｯｹｰｼﾞ室内機(壁掛)</v>
          </cell>
          <cell r="D358">
            <v>12.5</v>
          </cell>
          <cell r="E358" t="str">
            <v>kw</v>
          </cell>
          <cell r="F358">
            <v>0.55000000000000004</v>
          </cell>
        </row>
        <row r="359">
          <cell r="B359">
            <v>355</v>
          </cell>
          <cell r="C359" t="str">
            <v>空気熱源ﾊﾟｯｹｰｼﾞ室内機(壁掛)</v>
          </cell>
          <cell r="D359">
            <v>14</v>
          </cell>
          <cell r="E359" t="str">
            <v>kw</v>
          </cell>
          <cell r="F359">
            <v>0.6</v>
          </cell>
        </row>
        <row r="360">
          <cell r="B360">
            <v>356</v>
          </cell>
          <cell r="C360" t="str">
            <v>空気熱源ﾊﾟｯｹｰｼﾞ室内機(床置)</v>
          </cell>
          <cell r="D360">
            <v>2.8</v>
          </cell>
          <cell r="E360" t="str">
            <v>kw</v>
          </cell>
          <cell r="F360">
            <v>0.15</v>
          </cell>
        </row>
        <row r="361">
          <cell r="B361">
            <v>357</v>
          </cell>
          <cell r="C361" t="str">
            <v>空気熱源ﾊﾟｯｹｰｼﾞ室内機(床置)</v>
          </cell>
          <cell r="D361">
            <v>3.2</v>
          </cell>
          <cell r="E361" t="str">
            <v>kw</v>
          </cell>
          <cell r="F361">
            <v>0.15</v>
          </cell>
        </row>
        <row r="362">
          <cell r="B362">
            <v>358</v>
          </cell>
          <cell r="C362" t="str">
            <v>空気熱源ﾊﾟｯｹｰｼﾞ室内機(床置)</v>
          </cell>
          <cell r="D362">
            <v>4</v>
          </cell>
          <cell r="E362" t="str">
            <v>kw</v>
          </cell>
          <cell r="F362">
            <v>0.18</v>
          </cell>
        </row>
        <row r="363">
          <cell r="B363">
            <v>359</v>
          </cell>
          <cell r="C363" t="str">
            <v>空気熱源ﾊﾟｯｹｰｼﾞ室内機(床置)</v>
          </cell>
          <cell r="D363">
            <v>4.5</v>
          </cell>
          <cell r="E363" t="str">
            <v>kw</v>
          </cell>
          <cell r="F363">
            <v>0.3</v>
          </cell>
        </row>
        <row r="364">
          <cell r="B364">
            <v>360</v>
          </cell>
          <cell r="C364" t="str">
            <v>空気熱源ﾊﾟｯｹｰｼﾞ室内機(床置)</v>
          </cell>
          <cell r="D364">
            <v>5</v>
          </cell>
          <cell r="E364" t="str">
            <v>kw</v>
          </cell>
          <cell r="F364">
            <v>0.3</v>
          </cell>
        </row>
        <row r="365">
          <cell r="B365">
            <v>361</v>
          </cell>
          <cell r="C365" t="str">
            <v>空気熱源ﾊﾟｯｹｰｼﾞ室内機(床置)</v>
          </cell>
          <cell r="D365">
            <v>5.6</v>
          </cell>
          <cell r="E365" t="str">
            <v>kw</v>
          </cell>
          <cell r="F365">
            <v>0.31</v>
          </cell>
        </row>
        <row r="366">
          <cell r="B366">
            <v>362</v>
          </cell>
          <cell r="C366" t="str">
            <v>空気熱源ﾊﾟｯｹｰｼﾞ室内機(床置)</v>
          </cell>
          <cell r="D366">
            <v>6.3</v>
          </cell>
          <cell r="E366" t="str">
            <v>kw</v>
          </cell>
          <cell r="F366">
            <v>0.36</v>
          </cell>
        </row>
        <row r="367">
          <cell r="B367">
            <v>363</v>
          </cell>
          <cell r="C367" t="str">
            <v>空気熱源ﾊﾟｯｹｰｼﾞ室内機(床置)</v>
          </cell>
          <cell r="D367">
            <v>7.1</v>
          </cell>
          <cell r="E367" t="str">
            <v>kw</v>
          </cell>
          <cell r="F367">
            <v>0.36</v>
          </cell>
        </row>
        <row r="368">
          <cell r="B368">
            <v>364</v>
          </cell>
          <cell r="C368" t="str">
            <v>空気熱源ﾊﾟｯｹｰｼﾞ室内機(床置)</v>
          </cell>
          <cell r="D368">
            <v>8</v>
          </cell>
          <cell r="E368" t="str">
            <v>kw</v>
          </cell>
          <cell r="F368">
            <v>0.42</v>
          </cell>
        </row>
        <row r="369">
          <cell r="B369">
            <v>365</v>
          </cell>
          <cell r="C369" t="str">
            <v>空気熱源ﾊﾟｯｹｰｼﾞ室内機(床置)</v>
          </cell>
          <cell r="D369">
            <v>10</v>
          </cell>
          <cell r="E369" t="str">
            <v>kw</v>
          </cell>
          <cell r="F369">
            <v>0.5</v>
          </cell>
        </row>
        <row r="370">
          <cell r="B370">
            <v>366</v>
          </cell>
          <cell r="C370" t="str">
            <v>空気熱源ﾊﾟｯｹｰｼﾞ室内機(床置)</v>
          </cell>
          <cell r="D370">
            <v>12.5</v>
          </cell>
          <cell r="E370" t="str">
            <v>kw</v>
          </cell>
          <cell r="F370">
            <v>0.51</v>
          </cell>
        </row>
        <row r="371">
          <cell r="B371">
            <v>367</v>
          </cell>
          <cell r="C371" t="str">
            <v>空気熱源ﾊﾟｯｹｰｼﾞ室内機(床置)</v>
          </cell>
          <cell r="D371">
            <v>14</v>
          </cell>
          <cell r="E371" t="str">
            <v>kw</v>
          </cell>
          <cell r="F371">
            <v>0.51</v>
          </cell>
        </row>
        <row r="372">
          <cell r="B372">
            <v>368</v>
          </cell>
          <cell r="C372" t="str">
            <v>ｶﾞｽｴﾝｼﾞﾝ式ﾊﾟｯｹｰｼﾞ形空気調和機(室外機)</v>
          </cell>
          <cell r="D372">
            <v>28</v>
          </cell>
          <cell r="E372" t="str">
            <v>kw</v>
          </cell>
          <cell r="F372">
            <v>2.7</v>
          </cell>
        </row>
        <row r="373">
          <cell r="B373">
            <v>369</v>
          </cell>
          <cell r="C373" t="str">
            <v>ｶﾞｽｴﾝｼﾞﾝ式ﾊﾟｯｹｰｼﾞ形空気調和機(室外機)</v>
          </cell>
          <cell r="D373">
            <v>35.5</v>
          </cell>
          <cell r="E373" t="str">
            <v>kw</v>
          </cell>
          <cell r="F373">
            <v>3.5</v>
          </cell>
        </row>
        <row r="374">
          <cell r="B374">
            <v>370</v>
          </cell>
          <cell r="C374" t="str">
            <v>ｶﾞｽｴﾝｼﾞﾝ式ﾊﾟｯｹｰｼﾞ形空気調和機(室外機)</v>
          </cell>
          <cell r="D374">
            <v>45</v>
          </cell>
          <cell r="E374" t="str">
            <v>kw</v>
          </cell>
          <cell r="F374">
            <v>5.6</v>
          </cell>
        </row>
        <row r="375">
          <cell r="B375">
            <v>371</v>
          </cell>
          <cell r="C375" t="str">
            <v>水冷式ﾊﾟｯｹｰｼﾞ形空気調和機</v>
          </cell>
          <cell r="D375">
            <v>2240</v>
          </cell>
          <cell r="E375" t="str">
            <v>kcal/h</v>
          </cell>
          <cell r="F375">
            <v>1.1499999999999999</v>
          </cell>
        </row>
        <row r="376">
          <cell r="B376">
            <v>372</v>
          </cell>
          <cell r="C376" t="str">
            <v>水冷式ﾊﾟｯｹｰｼﾞ形空気調和機</v>
          </cell>
          <cell r="D376">
            <v>4500</v>
          </cell>
          <cell r="E376" t="str">
            <v>kcal/h</v>
          </cell>
          <cell r="F376">
            <v>1.51</v>
          </cell>
        </row>
        <row r="377">
          <cell r="B377">
            <v>373</v>
          </cell>
          <cell r="C377" t="str">
            <v>水冷式ﾊﾟｯｹｰｼﾞ形空気調和機</v>
          </cell>
          <cell r="D377">
            <v>8000</v>
          </cell>
          <cell r="E377" t="str">
            <v>kcal/h</v>
          </cell>
          <cell r="F377">
            <v>1.55</v>
          </cell>
        </row>
        <row r="378">
          <cell r="B378">
            <v>374</v>
          </cell>
          <cell r="C378" t="str">
            <v>水冷式ﾊﾟｯｹｰｼﾞ形空気調和機</v>
          </cell>
          <cell r="D378">
            <v>12500</v>
          </cell>
          <cell r="E378" t="str">
            <v>kcal/h</v>
          </cell>
          <cell r="F378">
            <v>1.89</v>
          </cell>
        </row>
        <row r="379">
          <cell r="B379">
            <v>375</v>
          </cell>
          <cell r="C379" t="str">
            <v>水冷式ﾊﾟｯｹｰｼﾞ形空気調和機</v>
          </cell>
          <cell r="D379">
            <v>20000</v>
          </cell>
          <cell r="E379" t="str">
            <v>kcal/h</v>
          </cell>
          <cell r="F379">
            <v>2.19</v>
          </cell>
        </row>
        <row r="380">
          <cell r="B380">
            <v>376</v>
          </cell>
          <cell r="C380" t="str">
            <v>水冷式ﾊﾟｯｹｰｼﾞ形空気調和機</v>
          </cell>
          <cell r="D380">
            <v>25000</v>
          </cell>
          <cell r="E380" t="str">
            <v>kcal/h</v>
          </cell>
          <cell r="F380">
            <v>2.44</v>
          </cell>
        </row>
        <row r="381">
          <cell r="B381">
            <v>377</v>
          </cell>
          <cell r="C381" t="str">
            <v>水冷式ﾊﾟｯｹｰｼﾞ形空気調和機</v>
          </cell>
          <cell r="D381">
            <v>40000</v>
          </cell>
          <cell r="E381" t="str">
            <v>kcal/h</v>
          </cell>
          <cell r="F381">
            <v>3.18</v>
          </cell>
        </row>
        <row r="382">
          <cell r="B382">
            <v>378</v>
          </cell>
          <cell r="C382" t="str">
            <v>水冷式ﾊﾟｯｹｰｼﾞ形空気調和機</v>
          </cell>
          <cell r="D382">
            <v>50000</v>
          </cell>
          <cell r="E382" t="str">
            <v>kcal/h</v>
          </cell>
          <cell r="F382">
            <v>3.63</v>
          </cell>
        </row>
        <row r="383">
          <cell r="B383">
            <v>379</v>
          </cell>
          <cell r="C383" t="str">
            <v>水冷式ﾊﾟｯｹｰｼﾞ形空気調和機</v>
          </cell>
          <cell r="D383">
            <v>63000</v>
          </cell>
          <cell r="E383" t="str">
            <v>kcal/h</v>
          </cell>
          <cell r="F383">
            <v>5.36</v>
          </cell>
        </row>
        <row r="384">
          <cell r="B384">
            <v>380</v>
          </cell>
          <cell r="C384" t="str">
            <v>水冷式ﾊﾟｯｹｰｼﾞ形空気調和機</v>
          </cell>
          <cell r="D384">
            <v>80000</v>
          </cell>
          <cell r="E384" t="str">
            <v>kcal/h</v>
          </cell>
          <cell r="F384">
            <v>5.86</v>
          </cell>
        </row>
        <row r="385">
          <cell r="B385">
            <v>381</v>
          </cell>
          <cell r="C385" t="str">
            <v>水冷式ﾊﾟｯｹｰｼﾞ形空気調和機</v>
          </cell>
          <cell r="D385">
            <v>100000</v>
          </cell>
          <cell r="E385" t="str">
            <v>kcal/h</v>
          </cell>
          <cell r="F385">
            <v>8.33</v>
          </cell>
        </row>
        <row r="386">
          <cell r="B386">
            <v>382</v>
          </cell>
          <cell r="C386" t="str">
            <v>水冷式ﾊﾟｯｹｰｼﾞ形空気調和機(天井吊)</v>
          </cell>
          <cell r="D386">
            <v>2240</v>
          </cell>
          <cell r="E386" t="str">
            <v>kcal/h</v>
          </cell>
          <cell r="F386">
            <v>2.2999999999999998</v>
          </cell>
        </row>
        <row r="387">
          <cell r="B387">
            <v>383</v>
          </cell>
          <cell r="C387" t="str">
            <v>水冷式ﾊﾟｯｹｰｼﾞ形空気調和機(天井吊)</v>
          </cell>
          <cell r="D387">
            <v>4500</v>
          </cell>
          <cell r="E387" t="str">
            <v>kcal/h</v>
          </cell>
          <cell r="F387">
            <v>3.02</v>
          </cell>
        </row>
        <row r="388">
          <cell r="B388">
            <v>384</v>
          </cell>
          <cell r="C388" t="str">
            <v>水冷式ﾊﾟｯｹｰｼﾞ形空気調和機(天井吊)</v>
          </cell>
          <cell r="D388">
            <v>8000</v>
          </cell>
          <cell r="E388" t="str">
            <v>kcal/h</v>
          </cell>
          <cell r="F388">
            <v>3.1</v>
          </cell>
        </row>
        <row r="389">
          <cell r="B389">
            <v>385</v>
          </cell>
          <cell r="C389" t="str">
            <v>水冷式ﾊﾟｯｹｰｼﾞ形空気調和機(天井吊)</v>
          </cell>
          <cell r="D389">
            <v>12500</v>
          </cell>
          <cell r="E389" t="str">
            <v>kcal/h</v>
          </cell>
          <cell r="F389">
            <v>3.78</v>
          </cell>
        </row>
        <row r="390">
          <cell r="B390">
            <v>386</v>
          </cell>
          <cell r="C390" t="str">
            <v>水冷式ﾊﾟｯｹｰｼﾞ形空気調和機(天井吊)</v>
          </cell>
          <cell r="D390">
            <v>20000</v>
          </cell>
          <cell r="E390" t="str">
            <v>kcal/h</v>
          </cell>
          <cell r="F390">
            <v>4.38</v>
          </cell>
        </row>
        <row r="391">
          <cell r="B391">
            <v>387</v>
          </cell>
          <cell r="C391" t="str">
            <v>水冷式ﾊﾟｯｹｰｼﾞ形空気調和機(天井吊)</v>
          </cell>
          <cell r="D391">
            <v>25000</v>
          </cell>
          <cell r="E391" t="str">
            <v>kcal/h</v>
          </cell>
          <cell r="F391">
            <v>4.88</v>
          </cell>
        </row>
        <row r="392">
          <cell r="B392">
            <v>388</v>
          </cell>
          <cell r="C392" t="str">
            <v>水冷式ﾊﾟｯｹｰｼﾞ形空気調和機(天井吊)</v>
          </cell>
          <cell r="D392">
            <v>40000</v>
          </cell>
          <cell r="E392" t="str">
            <v>kcal/h</v>
          </cell>
          <cell r="F392">
            <v>6.36</v>
          </cell>
        </row>
        <row r="393">
          <cell r="B393">
            <v>389</v>
          </cell>
          <cell r="C393" t="str">
            <v>水冷式ﾊﾟｯｹｰｼﾞ形空気調和機(天井吊)</v>
          </cell>
          <cell r="D393">
            <v>50000</v>
          </cell>
          <cell r="E393" t="str">
            <v>kcal/h</v>
          </cell>
          <cell r="F393">
            <v>7.26</v>
          </cell>
        </row>
        <row r="394">
          <cell r="B394">
            <v>390</v>
          </cell>
          <cell r="C394" t="str">
            <v>水冷式ﾊﾟｯｹｰｼﾞ形空気調和機(天井吊)</v>
          </cell>
          <cell r="D394">
            <v>63000</v>
          </cell>
          <cell r="E394" t="str">
            <v>kcal/h</v>
          </cell>
          <cell r="F394">
            <v>10.72</v>
          </cell>
        </row>
        <row r="395">
          <cell r="B395">
            <v>391</v>
          </cell>
          <cell r="C395" t="str">
            <v>水冷式ﾊﾟｯｹｰｼﾞ形空気調和機(天井吊)</v>
          </cell>
          <cell r="D395">
            <v>80000</v>
          </cell>
          <cell r="E395" t="str">
            <v>kcal/h</v>
          </cell>
          <cell r="F395">
            <v>11.72</v>
          </cell>
        </row>
        <row r="396">
          <cell r="B396">
            <v>392</v>
          </cell>
          <cell r="C396" t="str">
            <v>水冷式ﾊﾟｯｹｰｼﾞ形空気調和機(天井吊)</v>
          </cell>
          <cell r="D396">
            <v>100000</v>
          </cell>
          <cell r="E396" t="str">
            <v>kcal/h</v>
          </cell>
          <cell r="F396">
            <v>16.66</v>
          </cell>
        </row>
        <row r="397">
          <cell r="B397">
            <v>393</v>
          </cell>
          <cell r="C397" t="str">
            <v>水冷式ﾊﾟｯｹｰｼﾞ形空気調和機(防振基礎)</v>
          </cell>
          <cell r="D397">
            <v>2240</v>
          </cell>
          <cell r="E397" t="str">
            <v>kcal/h</v>
          </cell>
          <cell r="F397">
            <v>1.38</v>
          </cell>
        </row>
        <row r="398">
          <cell r="B398">
            <v>394</v>
          </cell>
          <cell r="C398" t="str">
            <v>水冷式ﾊﾟｯｹｰｼﾞ形空気調和機(防振基礎)</v>
          </cell>
          <cell r="D398">
            <v>4500</v>
          </cell>
          <cell r="E398" t="str">
            <v>kcal/h</v>
          </cell>
          <cell r="F398">
            <v>1.8119999999999998</v>
          </cell>
        </row>
        <row r="399">
          <cell r="B399">
            <v>395</v>
          </cell>
          <cell r="C399" t="str">
            <v>水冷式ﾊﾟｯｹｰｼﾞ形空気調和機(防振基礎)</v>
          </cell>
          <cell r="D399">
            <v>8000</v>
          </cell>
          <cell r="E399" t="str">
            <v>kcal/h</v>
          </cell>
          <cell r="F399">
            <v>1.8599999999999999</v>
          </cell>
        </row>
        <row r="400">
          <cell r="B400">
            <v>396</v>
          </cell>
          <cell r="C400" t="str">
            <v>水冷式ﾊﾟｯｹｰｼﾞ形空気調和機(防振基礎)</v>
          </cell>
          <cell r="D400">
            <v>12500</v>
          </cell>
          <cell r="E400" t="str">
            <v>kcal/h</v>
          </cell>
          <cell r="F400">
            <v>2.2679999999999998</v>
          </cell>
        </row>
        <row r="401">
          <cell r="B401">
            <v>397</v>
          </cell>
          <cell r="C401" t="str">
            <v>水冷式ﾊﾟｯｹｰｼﾞ形空気調和機(防振基礎)</v>
          </cell>
          <cell r="D401">
            <v>20000</v>
          </cell>
          <cell r="E401" t="str">
            <v>kcal/h</v>
          </cell>
          <cell r="F401">
            <v>2.6279999999999997</v>
          </cell>
        </row>
        <row r="402">
          <cell r="B402">
            <v>398</v>
          </cell>
          <cell r="C402" t="str">
            <v>水冷式ﾊﾟｯｹｰｼﾞ形空気調和機(防振基礎)</v>
          </cell>
          <cell r="D402">
            <v>25000</v>
          </cell>
          <cell r="E402" t="str">
            <v>kcal/h</v>
          </cell>
          <cell r="F402">
            <v>2.9279999999999999</v>
          </cell>
        </row>
        <row r="403">
          <cell r="B403">
            <v>399</v>
          </cell>
          <cell r="C403" t="str">
            <v>水冷式ﾊﾟｯｹｰｼﾞ形空気調和機(防振基礎)</v>
          </cell>
          <cell r="D403">
            <v>40000</v>
          </cell>
          <cell r="E403" t="str">
            <v>kcal/h</v>
          </cell>
          <cell r="F403">
            <v>3.8159999999999998</v>
          </cell>
        </row>
        <row r="404">
          <cell r="B404">
            <v>400</v>
          </cell>
          <cell r="C404" t="str">
            <v>水冷式ﾊﾟｯｹｰｼﾞ形空気調和機(防振基礎)</v>
          </cell>
          <cell r="D404">
            <v>50000</v>
          </cell>
          <cell r="E404" t="str">
            <v>kcal/h</v>
          </cell>
          <cell r="F404">
            <v>4.3559999999999999</v>
          </cell>
        </row>
        <row r="405">
          <cell r="B405">
            <v>401</v>
          </cell>
          <cell r="C405" t="str">
            <v>水冷式ﾊﾟｯｹｰｼﾞ形空気調和機(防振基礎)</v>
          </cell>
          <cell r="D405">
            <v>63000</v>
          </cell>
          <cell r="E405" t="str">
            <v>kcal/h</v>
          </cell>
          <cell r="F405">
            <v>6.4320000000000004</v>
          </cell>
        </row>
        <row r="406">
          <cell r="B406">
            <v>402</v>
          </cell>
          <cell r="C406" t="str">
            <v>水冷式ﾊﾟｯｹｰｼﾞ形空気調和機(防振基礎)</v>
          </cell>
          <cell r="D406">
            <v>80000</v>
          </cell>
          <cell r="E406" t="str">
            <v>kcal/h</v>
          </cell>
          <cell r="F406">
            <v>7.032</v>
          </cell>
        </row>
        <row r="407">
          <cell r="B407">
            <v>403</v>
          </cell>
          <cell r="C407" t="str">
            <v>水冷式ﾊﾟｯｹｰｼﾞ形空気調和機(防振基礎)</v>
          </cell>
          <cell r="D407">
            <v>100000</v>
          </cell>
          <cell r="E407" t="str">
            <v>kcal/h</v>
          </cell>
          <cell r="F407">
            <v>9.9960000000000004</v>
          </cell>
        </row>
        <row r="408">
          <cell r="B408">
            <v>404</v>
          </cell>
          <cell r="C408" t="str">
            <v>ﾙｰﾑｸｰﾗｰｳｲﾝﾄﾞｳ形</v>
          </cell>
          <cell r="D408">
            <v>1.8</v>
          </cell>
          <cell r="E408" t="str">
            <v>kw</v>
          </cell>
          <cell r="F408">
            <v>0.34</v>
          </cell>
        </row>
        <row r="409">
          <cell r="B409">
            <v>405</v>
          </cell>
          <cell r="C409" t="str">
            <v>ﾙｰﾑｸｰﾗｰｳｲﾝﾄﾞｳ形</v>
          </cell>
          <cell r="D409">
            <v>2.2000000000000002</v>
          </cell>
          <cell r="E409" t="str">
            <v>kw</v>
          </cell>
          <cell r="F409">
            <v>0.65</v>
          </cell>
        </row>
        <row r="410">
          <cell r="B410">
            <v>406</v>
          </cell>
          <cell r="C410" t="str">
            <v>ﾙｰﾑｸｰﾗｰｳｲﾝﾄﾞｳ形</v>
          </cell>
          <cell r="D410">
            <v>3.6</v>
          </cell>
          <cell r="E410" t="str">
            <v>kw</v>
          </cell>
          <cell r="F410">
            <v>0.86</v>
          </cell>
        </row>
        <row r="411">
          <cell r="B411">
            <v>407</v>
          </cell>
          <cell r="C411" t="str">
            <v>ﾙｰﾑｸｰﾗｰｳｲﾝﾄﾞｳ形</v>
          </cell>
          <cell r="D411">
            <v>4.5</v>
          </cell>
          <cell r="E411" t="str">
            <v>kw</v>
          </cell>
          <cell r="F411">
            <v>0.95</v>
          </cell>
        </row>
        <row r="412">
          <cell r="B412">
            <v>408</v>
          </cell>
          <cell r="C412" t="str">
            <v>ﾙｰﾑｸｰﾗｰｾﾊﾟﾚｰﾄ形(室外機)</v>
          </cell>
          <cell r="D412">
            <v>1.8</v>
          </cell>
          <cell r="E412" t="str">
            <v>kw</v>
          </cell>
          <cell r="F412">
            <v>0.28999999999999998</v>
          </cell>
        </row>
        <row r="413">
          <cell r="B413">
            <v>409</v>
          </cell>
          <cell r="C413" t="str">
            <v>ﾙｰﾑｸｰﾗｰｾﾊﾟﾚｰﾄ形(室外機)</v>
          </cell>
          <cell r="D413">
            <v>2.5</v>
          </cell>
          <cell r="E413" t="str">
            <v>kw</v>
          </cell>
          <cell r="F413">
            <v>0.3</v>
          </cell>
        </row>
        <row r="414">
          <cell r="B414">
            <v>410</v>
          </cell>
          <cell r="C414" t="str">
            <v>ﾙｰﾑｸｰﾗｰｾﾊﾟﾚｰﾄ形(室外機)</v>
          </cell>
          <cell r="D414">
            <v>3.6</v>
          </cell>
          <cell r="E414" t="str">
            <v>kw</v>
          </cell>
          <cell r="F414">
            <v>0.37</v>
          </cell>
        </row>
        <row r="415">
          <cell r="B415">
            <v>411</v>
          </cell>
          <cell r="C415" t="str">
            <v>ﾙｰﾑｸｰﾗｰｾﾊﾟﾚｰﾄ形(室外機)</v>
          </cell>
          <cell r="D415">
            <v>4</v>
          </cell>
          <cell r="E415" t="str">
            <v>kw</v>
          </cell>
          <cell r="F415">
            <v>0.45</v>
          </cell>
        </row>
        <row r="416">
          <cell r="B416">
            <v>412</v>
          </cell>
          <cell r="C416" t="str">
            <v>ﾙｰﾑｸｰﾗｰｾﾊﾟﾚｰﾄ形(室外機)</v>
          </cell>
          <cell r="D416">
            <v>4.5</v>
          </cell>
          <cell r="E416" t="str">
            <v>kw</v>
          </cell>
          <cell r="F416">
            <v>0.63</v>
          </cell>
        </row>
        <row r="417">
          <cell r="B417">
            <v>413</v>
          </cell>
          <cell r="C417" t="str">
            <v>ﾙｰﾑｸｰﾗｰｾﾊﾟﾚｰﾄ形(室外機)</v>
          </cell>
          <cell r="D417">
            <v>6.3</v>
          </cell>
          <cell r="E417" t="str">
            <v>kw</v>
          </cell>
          <cell r="F417">
            <v>0.75</v>
          </cell>
        </row>
        <row r="418">
          <cell r="B418">
            <v>414</v>
          </cell>
          <cell r="C418" t="str">
            <v>ﾙｰﾑｸｰﾗｰｾﾊﾟﾚｰﾄ形(室外機)(天井吊)</v>
          </cell>
          <cell r="D418">
            <v>1.8</v>
          </cell>
          <cell r="E418" t="str">
            <v>kw</v>
          </cell>
          <cell r="F418">
            <v>0.57999999999999996</v>
          </cell>
        </row>
        <row r="419">
          <cell r="B419">
            <v>415</v>
          </cell>
          <cell r="C419" t="str">
            <v>ﾙｰﾑｸｰﾗｰｾﾊﾟﾚｰﾄ形(室外機)(天井吊)</v>
          </cell>
          <cell r="D419">
            <v>2.5</v>
          </cell>
          <cell r="E419" t="str">
            <v>kw</v>
          </cell>
          <cell r="F419">
            <v>0.6</v>
          </cell>
        </row>
        <row r="420">
          <cell r="B420">
            <v>416</v>
          </cell>
          <cell r="C420" t="str">
            <v>ﾙｰﾑｸｰﾗｰｾﾊﾟﾚｰﾄ形(室外機)(天井吊)</v>
          </cell>
          <cell r="D420">
            <v>3.6</v>
          </cell>
          <cell r="E420" t="str">
            <v>kw</v>
          </cell>
          <cell r="F420">
            <v>0.74</v>
          </cell>
        </row>
        <row r="421">
          <cell r="B421">
            <v>417</v>
          </cell>
          <cell r="C421" t="str">
            <v>ﾙｰﾑｸｰﾗｰｾﾊﾟﾚｰﾄ形(室外機)(天井吊)</v>
          </cell>
          <cell r="D421">
            <v>4</v>
          </cell>
          <cell r="E421" t="str">
            <v>kw</v>
          </cell>
          <cell r="F421">
            <v>0.9</v>
          </cell>
        </row>
        <row r="422">
          <cell r="B422">
            <v>418</v>
          </cell>
          <cell r="C422" t="str">
            <v>ﾙｰﾑｸｰﾗｰｾﾊﾟﾚｰﾄ形(室外機)(天井吊)</v>
          </cell>
          <cell r="D422">
            <v>4.5</v>
          </cell>
          <cell r="E422" t="str">
            <v>kw</v>
          </cell>
          <cell r="F422">
            <v>1.26</v>
          </cell>
        </row>
        <row r="423">
          <cell r="B423">
            <v>419</v>
          </cell>
          <cell r="C423" t="str">
            <v>ﾙｰﾑｸｰﾗｰｾﾊﾟﾚｰﾄ形(室外機)(天井吊)</v>
          </cell>
          <cell r="D423">
            <v>6.3</v>
          </cell>
          <cell r="E423" t="str">
            <v>kw</v>
          </cell>
          <cell r="F423">
            <v>1.5</v>
          </cell>
        </row>
        <row r="424">
          <cell r="B424">
            <v>420</v>
          </cell>
          <cell r="C424" t="str">
            <v>ﾙｰﾑｸｰﾗｰｾﾊﾟﾚｰﾄ形(室内機)(壁掛)</v>
          </cell>
          <cell r="D424">
            <v>1.8</v>
          </cell>
          <cell r="E424" t="str">
            <v>kw</v>
          </cell>
          <cell r="F424">
            <v>0.1</v>
          </cell>
        </row>
        <row r="425">
          <cell r="B425">
            <v>421</v>
          </cell>
          <cell r="C425" t="str">
            <v>ﾙｰﾑｸｰﾗｰｾﾊﾟﾚｰﾄ形(室内機)(壁掛)</v>
          </cell>
          <cell r="D425">
            <v>2.5</v>
          </cell>
          <cell r="E425" t="str">
            <v>kw</v>
          </cell>
          <cell r="F425">
            <v>0.1</v>
          </cell>
        </row>
        <row r="426">
          <cell r="B426">
            <v>422</v>
          </cell>
          <cell r="C426" t="str">
            <v>ﾙｰﾑｸｰﾗｰｾﾊﾟﾚｰﾄ形(室内機)(壁掛)</v>
          </cell>
          <cell r="D426">
            <v>3.6</v>
          </cell>
          <cell r="E426" t="str">
            <v>kw</v>
          </cell>
          <cell r="F426">
            <v>0.12</v>
          </cell>
        </row>
        <row r="427">
          <cell r="B427">
            <v>423</v>
          </cell>
          <cell r="C427" t="str">
            <v>ﾙｰﾑｸｰﾗｰｾﾊﾟﾚｰﾄ形(室内機)(壁掛)</v>
          </cell>
          <cell r="D427">
            <v>4</v>
          </cell>
          <cell r="E427" t="str">
            <v>kw</v>
          </cell>
          <cell r="F427">
            <v>0.14000000000000001</v>
          </cell>
        </row>
        <row r="428">
          <cell r="B428">
            <v>424</v>
          </cell>
          <cell r="C428" t="str">
            <v>ﾙｰﾑｸｰﾗｰｾﾊﾟﾚｰﾄ形(室内機)(壁掛)</v>
          </cell>
          <cell r="D428">
            <v>4.5</v>
          </cell>
          <cell r="E428" t="str">
            <v>kw</v>
          </cell>
          <cell r="F428">
            <v>0.22</v>
          </cell>
        </row>
        <row r="429">
          <cell r="B429">
            <v>425</v>
          </cell>
          <cell r="C429" t="str">
            <v>ﾙｰﾑｸｰﾗｰｾﾊﾟﾚｰﾄ形(室内機)(壁掛)</v>
          </cell>
          <cell r="D429">
            <v>6.3</v>
          </cell>
          <cell r="E429" t="str">
            <v>kw</v>
          </cell>
          <cell r="F429">
            <v>0.28000000000000003</v>
          </cell>
        </row>
        <row r="430">
          <cell r="B430">
            <v>426</v>
          </cell>
          <cell r="C430" t="str">
            <v>ﾙｰﾑｸｰﾗｰｾﾊﾟﾚｰﾄ形(室内機)(床置)</v>
          </cell>
          <cell r="D430">
            <v>2.5</v>
          </cell>
          <cell r="E430" t="str">
            <v>kw</v>
          </cell>
          <cell r="F430">
            <v>0.17</v>
          </cell>
        </row>
        <row r="431">
          <cell r="B431">
            <v>427</v>
          </cell>
          <cell r="C431" t="str">
            <v>ﾙｰﾑｸｰﾗｰｾﾊﾟﾚｰﾄ形(室内機)(床置)</v>
          </cell>
          <cell r="D431">
            <v>3.6</v>
          </cell>
          <cell r="E431" t="str">
            <v>kw</v>
          </cell>
          <cell r="F431">
            <v>0.17</v>
          </cell>
        </row>
        <row r="432">
          <cell r="B432">
            <v>428</v>
          </cell>
          <cell r="C432" t="str">
            <v>ﾙｰﾑｸｰﾗｰｾﾊﾟﾚｰﾄ形(室内機)(床置)</v>
          </cell>
          <cell r="D432">
            <v>4</v>
          </cell>
          <cell r="E432" t="str">
            <v>kw</v>
          </cell>
          <cell r="F432">
            <v>0.18</v>
          </cell>
        </row>
        <row r="433">
          <cell r="B433">
            <v>429</v>
          </cell>
          <cell r="C433" t="str">
            <v>ﾙｰﾑｸｰﾗｰｾﾊﾟﾚｰﾄ形(室内機)(床置)</v>
          </cell>
          <cell r="D433">
            <v>4.5</v>
          </cell>
          <cell r="E433" t="str">
            <v>kw</v>
          </cell>
          <cell r="F433">
            <v>0.28000000000000003</v>
          </cell>
        </row>
        <row r="434">
          <cell r="B434">
            <v>430</v>
          </cell>
          <cell r="C434" t="str">
            <v>ﾌｧﾝｺｲﾙﾕﾆｯﾄ(床置形･ﾛｰﾎﾞｰｲ形)</v>
          </cell>
          <cell r="D434" t="str">
            <v>FCU-</v>
          </cell>
          <cell r="E434">
            <v>2</v>
          </cell>
          <cell r="F434">
            <v>0.79</v>
          </cell>
        </row>
        <row r="435">
          <cell r="B435">
            <v>431</v>
          </cell>
          <cell r="C435" t="str">
            <v>ﾌｧﾝｺｲﾙﾕﾆｯﾄ(床置形･ﾛｰﾎﾞｰｲ形)</v>
          </cell>
          <cell r="D435" t="str">
            <v>FCU-</v>
          </cell>
          <cell r="E435">
            <v>3</v>
          </cell>
          <cell r="F435">
            <v>0.79</v>
          </cell>
        </row>
        <row r="436">
          <cell r="B436">
            <v>432</v>
          </cell>
          <cell r="C436" t="str">
            <v>ﾌｧﾝｺｲﾙﾕﾆｯﾄ(床置形･ﾛｰﾎﾞｰｲ形)</v>
          </cell>
          <cell r="D436" t="str">
            <v>FCU-</v>
          </cell>
          <cell r="E436">
            <v>4</v>
          </cell>
          <cell r="F436">
            <v>0.87</v>
          </cell>
        </row>
        <row r="437">
          <cell r="B437">
            <v>433</v>
          </cell>
          <cell r="C437" t="str">
            <v>ﾌｧﾝｺｲﾙﾕﾆｯﾄ(床置形･ﾛｰﾎﾞｰｲ形)</v>
          </cell>
          <cell r="D437" t="str">
            <v>FCU-</v>
          </cell>
          <cell r="E437">
            <v>6</v>
          </cell>
          <cell r="F437">
            <v>0.87</v>
          </cell>
        </row>
        <row r="438">
          <cell r="B438">
            <v>434</v>
          </cell>
          <cell r="C438" t="str">
            <v>ﾌｧﾝｺｲﾙﾕﾆｯﾄ(床置形･ﾛｰﾎﾞｰｲ形)</v>
          </cell>
          <cell r="D438" t="str">
            <v>FCU-</v>
          </cell>
          <cell r="E438">
            <v>8</v>
          </cell>
          <cell r="F438">
            <v>0.95</v>
          </cell>
        </row>
        <row r="439">
          <cell r="B439">
            <v>435</v>
          </cell>
          <cell r="C439" t="str">
            <v>ﾌｧﾝｺｲﾙﾕﾆｯﾄ(床置形･ﾛｰﾎﾞｰｲ形)</v>
          </cell>
          <cell r="D439" t="str">
            <v>FCU-</v>
          </cell>
          <cell r="E439">
            <v>12</v>
          </cell>
          <cell r="F439">
            <v>1.05</v>
          </cell>
        </row>
        <row r="440">
          <cell r="B440">
            <v>436</v>
          </cell>
          <cell r="C440" t="str">
            <v>ﾌｧﾝｺｲﾙﾕﾆｯﾄ(天井吊形）</v>
          </cell>
          <cell r="D440" t="str">
            <v>FCU-</v>
          </cell>
          <cell r="E440">
            <v>2</v>
          </cell>
          <cell r="F440">
            <v>1.19</v>
          </cell>
        </row>
        <row r="441">
          <cell r="B441">
            <v>437</v>
          </cell>
          <cell r="C441" t="str">
            <v>ﾌｧﾝｺｲﾙﾕﾆｯﾄ(天井吊形）</v>
          </cell>
          <cell r="D441" t="str">
            <v>FCU-</v>
          </cell>
          <cell r="E441">
            <v>3</v>
          </cell>
          <cell r="F441">
            <v>1.19</v>
          </cell>
        </row>
        <row r="442">
          <cell r="B442">
            <v>438</v>
          </cell>
          <cell r="C442" t="str">
            <v>ﾌｧﾝｺｲﾙﾕﾆｯﾄ(天井吊形）</v>
          </cell>
          <cell r="D442" t="str">
            <v>FCU-</v>
          </cell>
          <cell r="E442">
            <v>4</v>
          </cell>
          <cell r="F442">
            <v>1.31</v>
          </cell>
        </row>
        <row r="443">
          <cell r="B443">
            <v>439</v>
          </cell>
          <cell r="C443" t="str">
            <v>ﾌｧﾝｺｲﾙﾕﾆｯﾄ(天井吊形）</v>
          </cell>
          <cell r="D443" t="str">
            <v>FCU-</v>
          </cell>
          <cell r="E443">
            <v>6</v>
          </cell>
          <cell r="F443">
            <v>1.31</v>
          </cell>
        </row>
        <row r="444">
          <cell r="B444">
            <v>440</v>
          </cell>
          <cell r="C444" t="str">
            <v>ﾌｧﾝｺｲﾙﾕﾆｯﾄ(天井吊形）</v>
          </cell>
          <cell r="D444" t="str">
            <v>FCU-</v>
          </cell>
          <cell r="E444">
            <v>8</v>
          </cell>
          <cell r="F444">
            <v>1.43</v>
          </cell>
        </row>
        <row r="445">
          <cell r="B445">
            <v>441</v>
          </cell>
          <cell r="C445" t="str">
            <v>ﾌｧﾝｺｲﾙﾕﾆｯﾄ(天井吊形）</v>
          </cell>
          <cell r="D445" t="str">
            <v>FCU-</v>
          </cell>
          <cell r="E445">
            <v>12</v>
          </cell>
          <cell r="F445">
            <v>1.58</v>
          </cell>
        </row>
        <row r="446">
          <cell r="B446">
            <v>442</v>
          </cell>
          <cell r="C446" t="str">
            <v>ﾌｧﾝｺｲﾙﾕﾆｯﾄ(ｶｾｯﾄ形)</v>
          </cell>
          <cell r="D446" t="str">
            <v>FCU-</v>
          </cell>
          <cell r="E446">
            <v>2</v>
          </cell>
          <cell r="F446">
            <v>1.25</v>
          </cell>
        </row>
        <row r="447">
          <cell r="B447">
            <v>443</v>
          </cell>
          <cell r="C447" t="str">
            <v>ﾌｧﾝｺｲﾙﾕﾆｯﾄ(ｶｾｯﾄ形)</v>
          </cell>
          <cell r="D447" t="str">
            <v>FCU-</v>
          </cell>
          <cell r="E447">
            <v>3</v>
          </cell>
          <cell r="F447">
            <v>1.25</v>
          </cell>
        </row>
        <row r="448">
          <cell r="B448">
            <v>444</v>
          </cell>
          <cell r="C448" t="str">
            <v>ﾌｧﾝｺｲﾙﾕﾆｯﾄ(ｶｾｯﾄ形)</v>
          </cell>
          <cell r="D448" t="str">
            <v>FCU-</v>
          </cell>
          <cell r="E448">
            <v>4</v>
          </cell>
          <cell r="F448">
            <v>1.36</v>
          </cell>
        </row>
        <row r="449">
          <cell r="B449">
            <v>445</v>
          </cell>
          <cell r="C449" t="str">
            <v>ﾌｧﾝｺｲﾙﾕﾆｯﾄ(ｶｾｯﾄ形)</v>
          </cell>
          <cell r="D449" t="str">
            <v>FCU-</v>
          </cell>
          <cell r="E449">
            <v>6</v>
          </cell>
          <cell r="F449">
            <v>1.36</v>
          </cell>
        </row>
        <row r="450">
          <cell r="B450">
            <v>446</v>
          </cell>
          <cell r="C450" t="str">
            <v>ﾌｧﾝｺｲﾙﾕﾆｯﾄ(ｶｾｯﾄ形)</v>
          </cell>
          <cell r="D450" t="str">
            <v>FCU-</v>
          </cell>
          <cell r="E450">
            <v>8</v>
          </cell>
          <cell r="F450">
            <v>1.53</v>
          </cell>
        </row>
        <row r="451">
          <cell r="B451">
            <v>447</v>
          </cell>
          <cell r="C451" t="str">
            <v>ﾌｧﾝｺｲﾙﾕﾆｯﾄ(ｶｾｯﾄ形)</v>
          </cell>
          <cell r="D451" t="str">
            <v>FCU-</v>
          </cell>
          <cell r="E451">
            <v>12</v>
          </cell>
          <cell r="F451">
            <v>1.71</v>
          </cell>
        </row>
        <row r="452">
          <cell r="B452">
            <v>448</v>
          </cell>
          <cell r="C452" t="str">
            <v>ﾕﾆｯﾄ形空気調和機</v>
          </cell>
          <cell r="D452">
            <v>9780</v>
          </cell>
          <cell r="E452" t="str">
            <v>m3/h</v>
          </cell>
          <cell r="F452">
            <v>4.66</v>
          </cell>
        </row>
        <row r="453">
          <cell r="B453">
            <v>449</v>
          </cell>
          <cell r="C453" t="str">
            <v>ﾕﾆｯﾄ形空気調和機</v>
          </cell>
          <cell r="D453">
            <v>11300</v>
          </cell>
          <cell r="E453" t="str">
            <v>m3/h</v>
          </cell>
          <cell r="F453">
            <v>5.09</v>
          </cell>
        </row>
        <row r="454">
          <cell r="B454">
            <v>450</v>
          </cell>
          <cell r="C454" t="str">
            <v>ﾕﾆｯﾄ形空気調和機</v>
          </cell>
          <cell r="D454">
            <v>17100</v>
          </cell>
          <cell r="E454" t="str">
            <v>m3/h</v>
          </cell>
          <cell r="F454">
            <v>7.66</v>
          </cell>
        </row>
        <row r="455">
          <cell r="B455">
            <v>451</v>
          </cell>
          <cell r="C455" t="str">
            <v>ﾕﾆｯﾄ形空気調和機</v>
          </cell>
          <cell r="D455">
            <v>25900</v>
          </cell>
          <cell r="E455" t="str">
            <v>m3/h</v>
          </cell>
          <cell r="F455">
            <v>9.39</v>
          </cell>
        </row>
        <row r="456">
          <cell r="B456">
            <v>452</v>
          </cell>
          <cell r="C456" t="str">
            <v>ﾕﾆｯﾄ形空気調和機</v>
          </cell>
          <cell r="D456">
            <v>30700</v>
          </cell>
          <cell r="E456" t="str">
            <v>m3/h</v>
          </cell>
          <cell r="F456">
            <v>10.039999999999999</v>
          </cell>
        </row>
        <row r="457">
          <cell r="B457">
            <v>453</v>
          </cell>
          <cell r="C457" t="str">
            <v>ﾕﾆｯﾄ形空気調和機</v>
          </cell>
          <cell r="D457">
            <v>35700</v>
          </cell>
          <cell r="E457" t="str">
            <v>m3/h</v>
          </cell>
          <cell r="F457">
            <v>12.14</v>
          </cell>
        </row>
        <row r="458">
          <cell r="B458">
            <v>454</v>
          </cell>
          <cell r="C458" t="str">
            <v>ﾕﾆｯﾄ形空気調和機</v>
          </cell>
          <cell r="D458">
            <v>39400</v>
          </cell>
          <cell r="E458" t="str">
            <v>m3/h</v>
          </cell>
          <cell r="F458">
            <v>15.39</v>
          </cell>
        </row>
        <row r="459">
          <cell r="B459">
            <v>455</v>
          </cell>
          <cell r="C459" t="str">
            <v>ﾕﾆｯﾄ形空気調和機</v>
          </cell>
          <cell r="D459">
            <v>43800</v>
          </cell>
          <cell r="E459" t="str">
            <v>m3/h</v>
          </cell>
          <cell r="F459">
            <v>20.85</v>
          </cell>
        </row>
        <row r="460">
          <cell r="B460">
            <v>456</v>
          </cell>
          <cell r="C460" t="str">
            <v>ﾕﾆｯﾄ形空気調和機(防振基礎)</v>
          </cell>
          <cell r="D460">
            <v>9780</v>
          </cell>
          <cell r="E460" t="str">
            <v>m3/h</v>
          </cell>
          <cell r="F460">
            <v>5.5919999999999996</v>
          </cell>
        </row>
        <row r="461">
          <cell r="B461">
            <v>457</v>
          </cell>
          <cell r="C461" t="str">
            <v>ﾕﾆｯﾄ形空気調和機(防振基礎)</v>
          </cell>
          <cell r="D461">
            <v>11300</v>
          </cell>
          <cell r="E461" t="str">
            <v>m3/h</v>
          </cell>
          <cell r="F461">
            <v>6.1079999999999997</v>
          </cell>
        </row>
        <row r="462">
          <cell r="B462">
            <v>458</v>
          </cell>
          <cell r="C462" t="str">
            <v>ﾕﾆｯﾄ形空気調和機(防振基礎)</v>
          </cell>
          <cell r="D462">
            <v>17100</v>
          </cell>
          <cell r="E462" t="str">
            <v>m3/h</v>
          </cell>
          <cell r="F462">
            <v>9.1920000000000002</v>
          </cell>
        </row>
        <row r="463">
          <cell r="B463">
            <v>459</v>
          </cell>
          <cell r="C463" t="str">
            <v>ﾕﾆｯﾄ形空気調和機(防振基礎)</v>
          </cell>
          <cell r="D463">
            <v>25900</v>
          </cell>
          <cell r="E463" t="str">
            <v>m3/h</v>
          </cell>
          <cell r="F463">
            <v>11.268000000000001</v>
          </cell>
        </row>
        <row r="464">
          <cell r="B464">
            <v>460</v>
          </cell>
          <cell r="C464" t="str">
            <v>ﾕﾆｯﾄ形空気調和機(防振基礎)</v>
          </cell>
          <cell r="D464">
            <v>30700</v>
          </cell>
          <cell r="E464" t="str">
            <v>m3/h</v>
          </cell>
          <cell r="F464">
            <v>12.047999999999998</v>
          </cell>
        </row>
        <row r="465">
          <cell r="B465">
            <v>461</v>
          </cell>
          <cell r="C465" t="str">
            <v>ﾕﾆｯﾄ形空気調和機(防振基礎)</v>
          </cell>
          <cell r="D465">
            <v>35700</v>
          </cell>
          <cell r="E465" t="str">
            <v>m3/h</v>
          </cell>
          <cell r="F465">
            <v>14.568</v>
          </cell>
        </row>
        <row r="466">
          <cell r="B466">
            <v>462</v>
          </cell>
          <cell r="C466" t="str">
            <v>ﾕﾆｯﾄ形空気調和機(防振基礎)</v>
          </cell>
          <cell r="D466">
            <v>39400</v>
          </cell>
          <cell r="E466" t="str">
            <v>m3/h</v>
          </cell>
          <cell r="F466">
            <v>18.468</v>
          </cell>
        </row>
        <row r="467">
          <cell r="B467">
            <v>463</v>
          </cell>
          <cell r="C467" t="str">
            <v>ﾕﾆｯﾄ形空気調和機(防振基礎)</v>
          </cell>
          <cell r="D467">
            <v>43800</v>
          </cell>
          <cell r="E467" t="str">
            <v>m3/h</v>
          </cell>
          <cell r="F467">
            <v>25.02</v>
          </cell>
        </row>
        <row r="468">
          <cell r="B468">
            <v>464</v>
          </cell>
          <cell r="C468" t="str">
            <v>ｺﾝﾊﾟｸﾄ形空気調和機</v>
          </cell>
          <cell r="D468">
            <v>2000</v>
          </cell>
          <cell r="E468" t="str">
            <v>m3/h</v>
          </cell>
          <cell r="F468">
            <v>1.7</v>
          </cell>
        </row>
        <row r="469">
          <cell r="B469">
            <v>465</v>
          </cell>
          <cell r="C469" t="str">
            <v>ｺﾝﾊﾟｸﾄ形空気調和機</v>
          </cell>
          <cell r="D469">
            <v>4000</v>
          </cell>
          <cell r="E469" t="str">
            <v>m3/h</v>
          </cell>
          <cell r="F469">
            <v>2.0499999999999998</v>
          </cell>
        </row>
        <row r="470">
          <cell r="B470">
            <v>466</v>
          </cell>
          <cell r="C470" t="str">
            <v>ｺﾝﾊﾟｸﾄ形空気調和機</v>
          </cell>
          <cell r="D470">
            <v>6000</v>
          </cell>
          <cell r="E470" t="str">
            <v>m3/h</v>
          </cell>
          <cell r="F470">
            <v>2.41</v>
          </cell>
        </row>
        <row r="471">
          <cell r="B471">
            <v>467</v>
          </cell>
          <cell r="C471" t="str">
            <v>ｺﾝﾊﾟｸﾄ形空気調和機(防振基礎)</v>
          </cell>
          <cell r="D471">
            <v>2000</v>
          </cell>
          <cell r="E471" t="str">
            <v>m3/h</v>
          </cell>
          <cell r="F471">
            <v>2.04</v>
          </cell>
        </row>
        <row r="472">
          <cell r="B472">
            <v>468</v>
          </cell>
          <cell r="C472" t="str">
            <v>ｺﾝﾊﾟｸﾄ形空気調和機(防振基礎)</v>
          </cell>
          <cell r="D472">
            <v>4000</v>
          </cell>
          <cell r="E472" t="str">
            <v>m3/h</v>
          </cell>
          <cell r="F472">
            <v>2.4599999999999995</v>
          </cell>
        </row>
        <row r="473">
          <cell r="B473">
            <v>469</v>
          </cell>
          <cell r="C473" t="str">
            <v>ｺﾝﾊﾟｸﾄ形空気調和機(防振基礎)</v>
          </cell>
          <cell r="D473">
            <v>6000</v>
          </cell>
          <cell r="E473" t="str">
            <v>m3/h</v>
          </cell>
          <cell r="F473">
            <v>2.8919999999999999</v>
          </cell>
        </row>
        <row r="474">
          <cell r="B474">
            <v>470</v>
          </cell>
          <cell r="C474" t="str">
            <v>回転形全熱交換器</v>
          </cell>
          <cell r="D474">
            <v>600</v>
          </cell>
          <cell r="E474" t="str">
            <v>m3/h</v>
          </cell>
          <cell r="F474">
            <v>0.68</v>
          </cell>
        </row>
        <row r="475">
          <cell r="B475">
            <v>471</v>
          </cell>
          <cell r="C475" t="str">
            <v>回転形全熱交換器</v>
          </cell>
          <cell r="D475">
            <v>1500</v>
          </cell>
          <cell r="E475" t="str">
            <v>m3/h</v>
          </cell>
          <cell r="F475">
            <v>0.99</v>
          </cell>
        </row>
        <row r="476">
          <cell r="B476">
            <v>472</v>
          </cell>
          <cell r="C476" t="str">
            <v>回転形全熱交換器</v>
          </cell>
          <cell r="D476">
            <v>2400</v>
          </cell>
          <cell r="E476" t="str">
            <v>m3/h</v>
          </cell>
          <cell r="F476">
            <v>1.22</v>
          </cell>
        </row>
        <row r="477">
          <cell r="B477">
            <v>473</v>
          </cell>
          <cell r="C477" t="str">
            <v>回転形全熱交換器</v>
          </cell>
          <cell r="D477">
            <v>3900</v>
          </cell>
          <cell r="E477" t="str">
            <v>m3/h</v>
          </cell>
          <cell r="F477">
            <v>1.67</v>
          </cell>
        </row>
        <row r="478">
          <cell r="B478">
            <v>474</v>
          </cell>
          <cell r="C478" t="str">
            <v>回転形全熱交換器</v>
          </cell>
          <cell r="D478">
            <v>5400</v>
          </cell>
          <cell r="E478" t="str">
            <v>m3/h</v>
          </cell>
          <cell r="F478">
            <v>2.12</v>
          </cell>
        </row>
        <row r="479">
          <cell r="B479">
            <v>475</v>
          </cell>
          <cell r="C479" t="str">
            <v>回転形全熱交換器</v>
          </cell>
          <cell r="D479">
            <v>7500</v>
          </cell>
          <cell r="E479" t="str">
            <v>m3/h</v>
          </cell>
          <cell r="F479">
            <v>2.7</v>
          </cell>
        </row>
        <row r="480">
          <cell r="B480">
            <v>476</v>
          </cell>
          <cell r="C480" t="str">
            <v>回転形全熱交換器</v>
          </cell>
          <cell r="D480">
            <v>11400</v>
          </cell>
          <cell r="E480" t="str">
            <v>m3/h</v>
          </cell>
          <cell r="F480">
            <v>3.83</v>
          </cell>
        </row>
        <row r="481">
          <cell r="B481">
            <v>477</v>
          </cell>
          <cell r="C481" t="str">
            <v>回転形全熱交換器</v>
          </cell>
          <cell r="D481">
            <v>16200</v>
          </cell>
          <cell r="E481" t="str">
            <v>m3/h</v>
          </cell>
          <cell r="F481">
            <v>5.86</v>
          </cell>
        </row>
        <row r="482">
          <cell r="B482">
            <v>478</v>
          </cell>
          <cell r="C482" t="str">
            <v>回転形全熱交換器(天井吊)</v>
          </cell>
          <cell r="D482">
            <v>600</v>
          </cell>
          <cell r="E482" t="str">
            <v>m3/h</v>
          </cell>
          <cell r="F482">
            <v>1.36</v>
          </cell>
        </row>
        <row r="483">
          <cell r="B483">
            <v>479</v>
          </cell>
          <cell r="C483" t="str">
            <v>回転形全熱交換器(天井吊)</v>
          </cell>
          <cell r="D483">
            <v>1500</v>
          </cell>
          <cell r="E483" t="str">
            <v>m3/h</v>
          </cell>
          <cell r="F483">
            <v>1.98</v>
          </cell>
        </row>
        <row r="484">
          <cell r="B484">
            <v>480</v>
          </cell>
          <cell r="C484" t="str">
            <v>回転形全熱交換器(天井吊)</v>
          </cell>
          <cell r="D484">
            <v>2400</v>
          </cell>
          <cell r="E484" t="str">
            <v>m3/h</v>
          </cell>
          <cell r="F484">
            <v>2.44</v>
          </cell>
        </row>
        <row r="485">
          <cell r="B485">
            <v>481</v>
          </cell>
          <cell r="C485" t="str">
            <v>回転形全熱交換器(天井吊)</v>
          </cell>
          <cell r="D485">
            <v>3900</v>
          </cell>
          <cell r="E485" t="str">
            <v>m3/h</v>
          </cell>
          <cell r="F485">
            <v>3.34</v>
          </cell>
        </row>
        <row r="486">
          <cell r="B486">
            <v>482</v>
          </cell>
          <cell r="C486" t="str">
            <v>回転形全熱交換器(天井吊)</v>
          </cell>
          <cell r="D486">
            <v>5400</v>
          </cell>
          <cell r="E486" t="str">
            <v>m3/h</v>
          </cell>
          <cell r="F486">
            <v>4.24</v>
          </cell>
        </row>
        <row r="487">
          <cell r="B487">
            <v>483</v>
          </cell>
          <cell r="C487" t="str">
            <v>回転形全熱交換器(天井吊)</v>
          </cell>
          <cell r="D487">
            <v>7500</v>
          </cell>
          <cell r="E487" t="str">
            <v>m3/h</v>
          </cell>
          <cell r="F487">
            <v>5.4</v>
          </cell>
        </row>
        <row r="488">
          <cell r="B488">
            <v>484</v>
          </cell>
          <cell r="C488" t="str">
            <v>回転形全熱交換器(天井吊)</v>
          </cell>
          <cell r="D488">
            <v>11400</v>
          </cell>
          <cell r="E488" t="str">
            <v>m3/h</v>
          </cell>
          <cell r="F488">
            <v>7.66</v>
          </cell>
        </row>
        <row r="489">
          <cell r="B489">
            <v>485</v>
          </cell>
          <cell r="C489" t="str">
            <v>回転形全熱交換器(天井吊)</v>
          </cell>
          <cell r="D489">
            <v>16200</v>
          </cell>
          <cell r="E489" t="str">
            <v>m3/h</v>
          </cell>
          <cell r="F489">
            <v>11.72</v>
          </cell>
        </row>
        <row r="490">
          <cell r="B490">
            <v>486</v>
          </cell>
          <cell r="C490" t="str">
            <v>静止形全熱交換器(単体)</v>
          </cell>
          <cell r="D490">
            <v>1000</v>
          </cell>
          <cell r="E490" t="str">
            <v>m3/h</v>
          </cell>
          <cell r="F490">
            <v>1.23</v>
          </cell>
        </row>
        <row r="491">
          <cell r="B491">
            <v>487</v>
          </cell>
          <cell r="C491" t="str">
            <v>静止形全熱交換器(単体)</v>
          </cell>
          <cell r="D491">
            <v>2000</v>
          </cell>
          <cell r="E491" t="str">
            <v>m3/h</v>
          </cell>
          <cell r="F491">
            <v>1.5</v>
          </cell>
        </row>
        <row r="492">
          <cell r="B492">
            <v>488</v>
          </cell>
          <cell r="C492" t="str">
            <v>静止形全熱交換器(単体)</v>
          </cell>
          <cell r="D492">
            <v>3000</v>
          </cell>
          <cell r="E492" t="str">
            <v>m3/h</v>
          </cell>
          <cell r="F492">
            <v>1.79</v>
          </cell>
        </row>
        <row r="493">
          <cell r="B493">
            <v>489</v>
          </cell>
          <cell r="C493" t="str">
            <v>静止形全熱交換器(単体)</v>
          </cell>
          <cell r="D493">
            <v>4000</v>
          </cell>
          <cell r="E493" t="str">
            <v>m3/h</v>
          </cell>
          <cell r="F493">
            <v>2.04</v>
          </cell>
        </row>
        <row r="494">
          <cell r="B494">
            <v>490</v>
          </cell>
          <cell r="C494" t="str">
            <v>静止形全熱交換器(単体)</v>
          </cell>
          <cell r="D494">
            <v>5000</v>
          </cell>
          <cell r="E494" t="str">
            <v>m3/h</v>
          </cell>
          <cell r="F494">
            <v>2.39</v>
          </cell>
        </row>
        <row r="495">
          <cell r="B495">
            <v>491</v>
          </cell>
          <cell r="C495" t="str">
            <v>静止形全熱交換器(単体)</v>
          </cell>
          <cell r="D495">
            <v>7500</v>
          </cell>
          <cell r="E495" t="str">
            <v>m3/h</v>
          </cell>
          <cell r="F495">
            <v>3.06</v>
          </cell>
        </row>
        <row r="496">
          <cell r="B496">
            <v>492</v>
          </cell>
          <cell r="C496" t="str">
            <v>静止形全熱交換器(単体)</v>
          </cell>
          <cell r="D496">
            <v>10000</v>
          </cell>
          <cell r="E496" t="str">
            <v>m3/h</v>
          </cell>
          <cell r="F496">
            <v>3.6</v>
          </cell>
        </row>
        <row r="497">
          <cell r="B497">
            <v>493</v>
          </cell>
          <cell r="C497" t="str">
            <v>静止形全熱交換器(単体)</v>
          </cell>
          <cell r="D497">
            <v>15000</v>
          </cell>
          <cell r="E497" t="str">
            <v>m3/h</v>
          </cell>
          <cell r="F497">
            <v>5.23</v>
          </cell>
        </row>
        <row r="498">
          <cell r="B498">
            <v>494</v>
          </cell>
          <cell r="C498" t="str">
            <v>静止形全熱交換器(単体)</v>
          </cell>
          <cell r="D498">
            <v>20000</v>
          </cell>
          <cell r="E498" t="str">
            <v>m3/h</v>
          </cell>
          <cell r="F498">
            <v>6.31</v>
          </cell>
        </row>
        <row r="499">
          <cell r="B499">
            <v>495</v>
          </cell>
          <cell r="C499" t="str">
            <v>静止形全熱交換器(単体)</v>
          </cell>
          <cell r="D499">
            <v>25000</v>
          </cell>
          <cell r="E499" t="str">
            <v>m3/h</v>
          </cell>
          <cell r="F499">
            <v>7.93</v>
          </cell>
        </row>
        <row r="500">
          <cell r="B500">
            <v>496</v>
          </cell>
          <cell r="C500" t="str">
            <v>静止形全熱交換器(単体)(天井吊)</v>
          </cell>
          <cell r="D500">
            <v>1000</v>
          </cell>
          <cell r="E500" t="str">
            <v>m3/h</v>
          </cell>
          <cell r="F500">
            <v>2.46</v>
          </cell>
        </row>
        <row r="501">
          <cell r="B501">
            <v>497</v>
          </cell>
          <cell r="C501" t="str">
            <v>静止形全熱交換器(単体)(天井吊)</v>
          </cell>
          <cell r="D501">
            <v>2000</v>
          </cell>
          <cell r="E501" t="str">
            <v>m3/h</v>
          </cell>
          <cell r="F501">
            <v>3</v>
          </cell>
        </row>
        <row r="502">
          <cell r="B502">
            <v>498</v>
          </cell>
          <cell r="C502" t="str">
            <v>静止形全熱交換器(単体)(天井吊)</v>
          </cell>
          <cell r="D502">
            <v>3000</v>
          </cell>
          <cell r="E502" t="str">
            <v>m3/h</v>
          </cell>
          <cell r="F502">
            <v>3.58</v>
          </cell>
        </row>
        <row r="503">
          <cell r="B503">
            <v>499</v>
          </cell>
          <cell r="C503" t="str">
            <v>静止形全熱交換器(単体)(天井吊)</v>
          </cell>
          <cell r="D503">
            <v>4000</v>
          </cell>
          <cell r="E503" t="str">
            <v>m3/h</v>
          </cell>
          <cell r="F503">
            <v>4.08</v>
          </cell>
        </row>
        <row r="504">
          <cell r="B504">
            <v>500</v>
          </cell>
          <cell r="C504" t="str">
            <v>静止形全熱交換器(単体)(天井吊)</v>
          </cell>
          <cell r="D504">
            <v>5000</v>
          </cell>
          <cell r="E504" t="str">
            <v>m3/h</v>
          </cell>
          <cell r="F504">
            <v>4.78</v>
          </cell>
        </row>
        <row r="505">
          <cell r="B505">
            <v>501</v>
          </cell>
          <cell r="C505" t="str">
            <v>静止形全熱交換器(単体)(天井吊)</v>
          </cell>
          <cell r="D505">
            <v>7500</v>
          </cell>
          <cell r="E505" t="str">
            <v>m3/h</v>
          </cell>
          <cell r="F505">
            <v>6.12</v>
          </cell>
        </row>
        <row r="506">
          <cell r="B506">
            <v>502</v>
          </cell>
          <cell r="C506" t="str">
            <v>静止形全熱交換器(単体)(天井吊)</v>
          </cell>
          <cell r="D506">
            <v>10000</v>
          </cell>
          <cell r="E506" t="str">
            <v>m3/h</v>
          </cell>
          <cell r="F506">
            <v>7.2</v>
          </cell>
        </row>
        <row r="507">
          <cell r="B507">
            <v>503</v>
          </cell>
          <cell r="C507" t="str">
            <v>静止形全熱交換器(単体)(天井吊)</v>
          </cell>
          <cell r="D507">
            <v>15000</v>
          </cell>
          <cell r="E507" t="str">
            <v>m3/h</v>
          </cell>
          <cell r="F507">
            <v>10.46</v>
          </cell>
        </row>
        <row r="508">
          <cell r="B508">
            <v>504</v>
          </cell>
          <cell r="C508" t="str">
            <v>静止形全熱交換器(単体)(天井吊)</v>
          </cell>
          <cell r="D508">
            <v>20000</v>
          </cell>
          <cell r="E508" t="str">
            <v>m3/h</v>
          </cell>
          <cell r="F508">
            <v>12.62</v>
          </cell>
        </row>
        <row r="509">
          <cell r="B509">
            <v>505</v>
          </cell>
          <cell r="C509" t="str">
            <v>静止形全熱交換器(単体)(天井吊)</v>
          </cell>
          <cell r="D509">
            <v>25000</v>
          </cell>
          <cell r="E509" t="str">
            <v>m3/h</v>
          </cell>
          <cell r="F509">
            <v>15.86</v>
          </cell>
        </row>
        <row r="510">
          <cell r="B510">
            <v>506</v>
          </cell>
          <cell r="C510" t="str">
            <v>静止形全熱交換器(ﾕﾆｯﾄ形)</v>
          </cell>
          <cell r="D510">
            <v>100</v>
          </cell>
          <cell r="E510" t="str">
            <v>m3/h</v>
          </cell>
          <cell r="F510">
            <v>1.01</v>
          </cell>
        </row>
        <row r="511">
          <cell r="B511">
            <v>507</v>
          </cell>
          <cell r="C511" t="str">
            <v>静止形全熱交換器(ﾕﾆｯﾄ形)</v>
          </cell>
          <cell r="D511">
            <v>300</v>
          </cell>
          <cell r="E511" t="str">
            <v>m3/h</v>
          </cell>
          <cell r="F511">
            <v>1.25</v>
          </cell>
        </row>
        <row r="512">
          <cell r="B512">
            <v>508</v>
          </cell>
          <cell r="C512" t="str">
            <v>静止形全熱交換器(ﾕﾆｯﾄ形)</v>
          </cell>
          <cell r="D512">
            <v>500</v>
          </cell>
          <cell r="E512" t="str">
            <v>m3/h</v>
          </cell>
          <cell r="F512">
            <v>1.44</v>
          </cell>
        </row>
        <row r="513">
          <cell r="B513">
            <v>509</v>
          </cell>
          <cell r="C513" t="str">
            <v>静止形全熱交換器(ﾕﾆｯﾄ形)</v>
          </cell>
          <cell r="D513">
            <v>1000</v>
          </cell>
          <cell r="E513" t="str">
            <v>m3/h</v>
          </cell>
          <cell r="F513">
            <v>1.98</v>
          </cell>
        </row>
        <row r="514">
          <cell r="B514">
            <v>510</v>
          </cell>
          <cell r="C514" t="str">
            <v>静止形全熱交換器(ﾕﾆｯﾄ形)</v>
          </cell>
          <cell r="D514">
            <v>2000</v>
          </cell>
          <cell r="E514" t="str">
            <v>m3/h</v>
          </cell>
          <cell r="F514">
            <v>3.06</v>
          </cell>
        </row>
        <row r="515">
          <cell r="B515">
            <v>511</v>
          </cell>
          <cell r="C515" t="str">
            <v>静止形全熱交換器(ﾕﾆｯﾄ形)</v>
          </cell>
          <cell r="D515">
            <v>4000</v>
          </cell>
          <cell r="E515" t="str">
            <v>m3/h</v>
          </cell>
          <cell r="F515">
            <v>4.95</v>
          </cell>
        </row>
        <row r="516">
          <cell r="B516">
            <v>512</v>
          </cell>
          <cell r="C516" t="str">
            <v>静止形全熱交換器(ﾕﾆｯﾄ形)</v>
          </cell>
          <cell r="D516">
            <v>6000</v>
          </cell>
          <cell r="E516" t="str">
            <v>m3/h</v>
          </cell>
          <cell r="F516">
            <v>6.85</v>
          </cell>
        </row>
        <row r="517">
          <cell r="B517">
            <v>513</v>
          </cell>
          <cell r="C517" t="str">
            <v>静止形全熱交換器(ﾕﾆｯﾄ形)</v>
          </cell>
          <cell r="D517">
            <v>10000</v>
          </cell>
          <cell r="E517" t="str">
            <v>m3/h</v>
          </cell>
          <cell r="F517">
            <v>11.17</v>
          </cell>
        </row>
        <row r="518">
          <cell r="B518">
            <v>514</v>
          </cell>
          <cell r="C518" t="str">
            <v>静止形全熱交換器(ﾕﾆｯﾄ形)</v>
          </cell>
          <cell r="D518">
            <v>15000</v>
          </cell>
          <cell r="E518" t="str">
            <v>m3/h</v>
          </cell>
          <cell r="F518">
            <v>15.5</v>
          </cell>
        </row>
        <row r="519">
          <cell r="B519">
            <v>515</v>
          </cell>
          <cell r="C519" t="str">
            <v>静止形全熱交換器(ﾕﾆｯﾄ形)(天井吊)</v>
          </cell>
          <cell r="D519">
            <v>100</v>
          </cell>
          <cell r="E519" t="str">
            <v>m3/h</v>
          </cell>
          <cell r="F519">
            <v>2.02</v>
          </cell>
        </row>
        <row r="520">
          <cell r="B520">
            <v>516</v>
          </cell>
          <cell r="C520" t="str">
            <v>静止形全熱交換器(ﾕﾆｯﾄ形)(天井吊)</v>
          </cell>
          <cell r="D520">
            <v>300</v>
          </cell>
          <cell r="E520" t="str">
            <v>m3/h</v>
          </cell>
          <cell r="F520">
            <v>2.5</v>
          </cell>
        </row>
        <row r="521">
          <cell r="B521">
            <v>517</v>
          </cell>
          <cell r="C521" t="str">
            <v>静止形全熱交換器(ﾕﾆｯﾄ形)(天井吊)</v>
          </cell>
          <cell r="D521">
            <v>500</v>
          </cell>
          <cell r="E521" t="str">
            <v>m3/h</v>
          </cell>
          <cell r="F521">
            <v>2.88</v>
          </cell>
        </row>
        <row r="522">
          <cell r="B522">
            <v>518</v>
          </cell>
          <cell r="C522" t="str">
            <v>静止形全熱交換器(ﾕﾆｯﾄ形)(天井吊)</v>
          </cell>
          <cell r="D522">
            <v>1000</v>
          </cell>
          <cell r="E522" t="str">
            <v>m3/h</v>
          </cell>
          <cell r="F522">
            <v>3.96</v>
          </cell>
        </row>
        <row r="523">
          <cell r="B523">
            <v>519</v>
          </cell>
          <cell r="C523" t="str">
            <v>静止形全熱交換器(ﾕﾆｯﾄ形)(天井吊)</v>
          </cell>
          <cell r="D523">
            <v>2000</v>
          </cell>
          <cell r="E523" t="str">
            <v>m3/h</v>
          </cell>
          <cell r="F523">
            <v>6.12</v>
          </cell>
        </row>
        <row r="524">
          <cell r="B524">
            <v>520</v>
          </cell>
          <cell r="C524" t="str">
            <v>静止形全熱交換器(ﾕﾆｯﾄ形)(天井吊)</v>
          </cell>
          <cell r="D524">
            <v>4000</v>
          </cell>
          <cell r="E524" t="str">
            <v>m3/h</v>
          </cell>
          <cell r="F524">
            <v>9.9</v>
          </cell>
        </row>
        <row r="525">
          <cell r="B525">
            <v>521</v>
          </cell>
          <cell r="C525" t="str">
            <v>静止形全熱交換器(ﾕﾆｯﾄ形)(天井吊)</v>
          </cell>
          <cell r="D525">
            <v>6000</v>
          </cell>
          <cell r="E525" t="str">
            <v>m3/h</v>
          </cell>
          <cell r="F525">
            <v>13.7</v>
          </cell>
        </row>
        <row r="526">
          <cell r="B526">
            <v>522</v>
          </cell>
          <cell r="C526" t="str">
            <v>静止形全熱交換器(ﾕﾆｯﾄ形)(天井吊)</v>
          </cell>
          <cell r="D526">
            <v>10000</v>
          </cell>
          <cell r="E526" t="str">
            <v>m3/h</v>
          </cell>
          <cell r="F526">
            <v>22.34</v>
          </cell>
        </row>
        <row r="527">
          <cell r="B527">
            <v>523</v>
          </cell>
          <cell r="C527" t="str">
            <v>静止形全熱交換器(ﾕﾆｯﾄ形)(天井吊)</v>
          </cell>
          <cell r="D527">
            <v>15000</v>
          </cell>
          <cell r="E527" t="str">
            <v>m3/h</v>
          </cell>
          <cell r="F527">
            <v>31</v>
          </cell>
        </row>
        <row r="528">
          <cell r="B528">
            <v>524</v>
          </cell>
          <cell r="C528" t="str">
            <v>電気集塵器(ろ材誘電形･ｴｱﾌｨﾙﾀｰを含む)</v>
          </cell>
          <cell r="D528">
            <v>167</v>
          </cell>
          <cell r="E528" t="str">
            <v>m3/min</v>
          </cell>
          <cell r="F528">
            <v>1.73</v>
          </cell>
        </row>
        <row r="529">
          <cell r="B529">
            <v>525</v>
          </cell>
          <cell r="C529" t="str">
            <v>電気集塵器(ろ材誘電形･ｴｱﾌｨﾙﾀｰを含む)</v>
          </cell>
          <cell r="D529">
            <v>250</v>
          </cell>
          <cell r="E529" t="str">
            <v>m3/min</v>
          </cell>
          <cell r="F529">
            <v>2.21</v>
          </cell>
        </row>
        <row r="530">
          <cell r="B530">
            <v>526</v>
          </cell>
          <cell r="C530" t="str">
            <v>電気集塵器(ろ材誘電形･ｴｱﾌｨﾙﾀｰを含む)</v>
          </cell>
          <cell r="D530">
            <v>333</v>
          </cell>
          <cell r="E530" t="str">
            <v>m3/min</v>
          </cell>
          <cell r="F530">
            <v>2.46</v>
          </cell>
        </row>
        <row r="531">
          <cell r="B531">
            <v>527</v>
          </cell>
          <cell r="C531" t="str">
            <v>電気集塵器(ろ材誘電形･ｴｱﾌｨﾙﾀｰを含む)</v>
          </cell>
          <cell r="D531">
            <v>500</v>
          </cell>
          <cell r="E531" t="str">
            <v>m3/min</v>
          </cell>
          <cell r="F531">
            <v>3.06</v>
          </cell>
        </row>
        <row r="532">
          <cell r="B532">
            <v>528</v>
          </cell>
          <cell r="C532" t="str">
            <v>電気集塵器(ろ材誘電形･ｴｱﾌｨﾙﾀｰを含む)</v>
          </cell>
          <cell r="D532">
            <v>667</v>
          </cell>
          <cell r="E532" t="str">
            <v>m3/min</v>
          </cell>
          <cell r="F532">
            <v>3.56</v>
          </cell>
        </row>
        <row r="533">
          <cell r="B533">
            <v>529</v>
          </cell>
          <cell r="C533" t="str">
            <v>電気集塵器(ろ材誘電形･ｴｱﾌｨﾙﾀｰを含む)</v>
          </cell>
          <cell r="D533">
            <v>1000</v>
          </cell>
          <cell r="E533" t="str">
            <v>m3/min</v>
          </cell>
          <cell r="F533">
            <v>5.08</v>
          </cell>
        </row>
        <row r="534">
          <cell r="B534">
            <v>530</v>
          </cell>
          <cell r="C534" t="str">
            <v>電気集塵器(ろ材誘電形･ｴｱﾌｨﾙﾀｰを含む)</v>
          </cell>
          <cell r="D534">
            <v>1667</v>
          </cell>
          <cell r="E534" t="str">
            <v>m3/min</v>
          </cell>
          <cell r="F534">
            <v>7.61</v>
          </cell>
        </row>
        <row r="535">
          <cell r="B535">
            <v>531</v>
          </cell>
          <cell r="C535" t="str">
            <v>ﾊﾟﾈﾙ形ｴｱﾌｨﾙﾀｰ</v>
          </cell>
          <cell r="D535" t="str">
            <v>500×500×25t</v>
          </cell>
          <cell r="F535">
            <v>0.05</v>
          </cell>
        </row>
        <row r="536">
          <cell r="B536">
            <v>532</v>
          </cell>
          <cell r="C536" t="str">
            <v>ﾊﾟﾈﾙ形ｴｱﾌｨﾙﾀｰ</v>
          </cell>
          <cell r="D536" t="str">
            <v>500×500×50t</v>
          </cell>
          <cell r="F536">
            <v>0.06</v>
          </cell>
        </row>
        <row r="537">
          <cell r="B537">
            <v>533</v>
          </cell>
          <cell r="C537" t="str">
            <v>折込形ｴｱﾌｨﾙﾀｰ</v>
          </cell>
          <cell r="D537" t="str">
            <v>610×610</v>
          </cell>
          <cell r="F537">
            <v>0.1</v>
          </cell>
        </row>
        <row r="538">
          <cell r="B538">
            <v>534</v>
          </cell>
          <cell r="C538" t="str">
            <v>自動巻取形ｴｱﾌｨﾙﾀｰ</v>
          </cell>
          <cell r="D538">
            <v>150</v>
          </cell>
          <cell r="E538" t="str">
            <v>m3/min</v>
          </cell>
          <cell r="F538">
            <v>1.35</v>
          </cell>
        </row>
        <row r="539">
          <cell r="B539">
            <v>535</v>
          </cell>
          <cell r="C539" t="str">
            <v>自動巻取形ｴｱﾌｨﾙﾀｰ</v>
          </cell>
          <cell r="D539">
            <v>175</v>
          </cell>
          <cell r="E539" t="str">
            <v>m3/min</v>
          </cell>
          <cell r="F539">
            <v>1.38</v>
          </cell>
        </row>
        <row r="540">
          <cell r="B540">
            <v>536</v>
          </cell>
          <cell r="C540" t="str">
            <v>自動巻取形ｴｱﾌｨﾙﾀｰ</v>
          </cell>
          <cell r="D540">
            <v>200</v>
          </cell>
          <cell r="E540" t="str">
            <v>m3/min</v>
          </cell>
          <cell r="F540">
            <v>1.41</v>
          </cell>
        </row>
        <row r="541">
          <cell r="B541">
            <v>537</v>
          </cell>
          <cell r="C541" t="str">
            <v>自動巻取形ｴｱﾌｨﾙﾀｰ</v>
          </cell>
          <cell r="D541">
            <v>225</v>
          </cell>
          <cell r="E541" t="str">
            <v>m3/min</v>
          </cell>
          <cell r="F541">
            <v>1.43</v>
          </cell>
        </row>
        <row r="542">
          <cell r="B542">
            <v>538</v>
          </cell>
          <cell r="C542" t="str">
            <v>自動巻取形ｴｱﾌｨﾙﾀｰ</v>
          </cell>
          <cell r="D542">
            <v>250</v>
          </cell>
          <cell r="E542" t="str">
            <v>m3/min</v>
          </cell>
          <cell r="F542">
            <v>1.45</v>
          </cell>
        </row>
        <row r="543">
          <cell r="B543">
            <v>539</v>
          </cell>
          <cell r="C543" t="str">
            <v>自動巻取形ｴｱﾌｨﾙﾀｰ</v>
          </cell>
          <cell r="D543">
            <v>275</v>
          </cell>
          <cell r="E543" t="str">
            <v>m3/min</v>
          </cell>
          <cell r="F543">
            <v>1.48</v>
          </cell>
        </row>
        <row r="544">
          <cell r="B544">
            <v>540</v>
          </cell>
          <cell r="C544" t="str">
            <v>自動巻取形ｴｱﾌｨﾙﾀｰ</v>
          </cell>
          <cell r="D544">
            <v>300</v>
          </cell>
          <cell r="E544" t="str">
            <v>m3/min</v>
          </cell>
          <cell r="F544">
            <v>1.51</v>
          </cell>
        </row>
        <row r="545">
          <cell r="B545">
            <v>541</v>
          </cell>
          <cell r="C545" t="str">
            <v>自動巻取形ｴｱﾌｨﾙﾀｰ</v>
          </cell>
          <cell r="D545">
            <v>325</v>
          </cell>
          <cell r="E545" t="str">
            <v>m3/min</v>
          </cell>
          <cell r="F545">
            <v>1.54</v>
          </cell>
        </row>
        <row r="546">
          <cell r="B546">
            <v>542</v>
          </cell>
          <cell r="C546" t="str">
            <v>自動巻取形ｴｱﾌｨﾙﾀｰ</v>
          </cell>
          <cell r="D546">
            <v>350</v>
          </cell>
          <cell r="E546" t="str">
            <v>m3/min</v>
          </cell>
          <cell r="F546">
            <v>1.57</v>
          </cell>
        </row>
        <row r="547">
          <cell r="B547">
            <v>543</v>
          </cell>
          <cell r="C547" t="str">
            <v>自動巻取形ｴｱﾌｨﾙﾀｰ</v>
          </cell>
          <cell r="D547">
            <v>375</v>
          </cell>
          <cell r="E547" t="str">
            <v>m3/min</v>
          </cell>
          <cell r="F547">
            <v>1.59</v>
          </cell>
        </row>
        <row r="548">
          <cell r="B548">
            <v>544</v>
          </cell>
          <cell r="C548" t="str">
            <v>自動巻取形ｴｱﾌｨﾙﾀｰ</v>
          </cell>
          <cell r="D548">
            <v>400</v>
          </cell>
          <cell r="E548" t="str">
            <v>m3/min</v>
          </cell>
          <cell r="F548">
            <v>1.61</v>
          </cell>
        </row>
        <row r="549">
          <cell r="B549">
            <v>545</v>
          </cell>
          <cell r="C549" t="str">
            <v>自動巻取形ｴｱﾌｨﾙﾀｰ</v>
          </cell>
          <cell r="D549">
            <v>450</v>
          </cell>
          <cell r="E549" t="str">
            <v>m3/min</v>
          </cell>
          <cell r="F549">
            <v>1.65</v>
          </cell>
        </row>
        <row r="550">
          <cell r="B550">
            <v>546</v>
          </cell>
          <cell r="C550" t="str">
            <v>自動巻取形ｴｱﾌｨﾙﾀｰ</v>
          </cell>
          <cell r="D550">
            <v>500</v>
          </cell>
          <cell r="E550" t="str">
            <v>m3/min</v>
          </cell>
          <cell r="F550">
            <v>2.15</v>
          </cell>
        </row>
        <row r="551">
          <cell r="B551">
            <v>547</v>
          </cell>
          <cell r="C551" t="str">
            <v>自動巻取形ｴｱﾌｨﾙﾀｰ</v>
          </cell>
          <cell r="D551">
            <v>550</v>
          </cell>
          <cell r="E551" t="str">
            <v>m3/min</v>
          </cell>
          <cell r="F551">
            <v>2.21</v>
          </cell>
        </row>
        <row r="552">
          <cell r="B552">
            <v>548</v>
          </cell>
          <cell r="C552" t="str">
            <v>自動巻取形ｴｱﾌｨﾙﾀｰ</v>
          </cell>
          <cell r="D552">
            <v>600</v>
          </cell>
          <cell r="E552" t="str">
            <v>m3/min</v>
          </cell>
          <cell r="F552">
            <v>2.2599999999999998</v>
          </cell>
        </row>
        <row r="553">
          <cell r="B553">
            <v>549</v>
          </cell>
          <cell r="C553" t="str">
            <v>自動巻取形ｴｱﾌｨﾙﾀｰ</v>
          </cell>
          <cell r="D553">
            <v>650</v>
          </cell>
          <cell r="E553" t="str">
            <v>m3/min</v>
          </cell>
          <cell r="F553">
            <v>2.29</v>
          </cell>
        </row>
        <row r="554">
          <cell r="B554">
            <v>550</v>
          </cell>
          <cell r="C554" t="str">
            <v>自動巻取形ｴｱﾌｨﾙﾀｰ</v>
          </cell>
          <cell r="D554">
            <v>700</v>
          </cell>
          <cell r="E554" t="str">
            <v>m3/min</v>
          </cell>
          <cell r="F554">
            <v>2.31</v>
          </cell>
        </row>
        <row r="555">
          <cell r="B555">
            <v>551</v>
          </cell>
          <cell r="C555" t="str">
            <v>自動巻取形ｴｱﾌｨﾙﾀｰ</v>
          </cell>
          <cell r="D555">
            <v>750</v>
          </cell>
          <cell r="E555" t="str">
            <v>m3/min</v>
          </cell>
          <cell r="F555">
            <v>2.36</v>
          </cell>
        </row>
        <row r="556">
          <cell r="B556">
            <v>552</v>
          </cell>
          <cell r="C556" t="str">
            <v>自動巻取形ｴｱﾌｨﾙﾀｰ</v>
          </cell>
          <cell r="D556">
            <v>800</v>
          </cell>
          <cell r="E556" t="str">
            <v>m3/min</v>
          </cell>
          <cell r="F556">
            <v>2.42</v>
          </cell>
        </row>
        <row r="557">
          <cell r="B557">
            <v>553</v>
          </cell>
          <cell r="C557" t="str">
            <v>送風機(片吸込)</v>
          </cell>
          <cell r="D557" t="str">
            <v>#</v>
          </cell>
          <cell r="E557">
            <v>1.25</v>
          </cell>
          <cell r="F557">
            <v>0.85</v>
          </cell>
        </row>
        <row r="558">
          <cell r="B558">
            <v>554</v>
          </cell>
          <cell r="C558" t="str">
            <v>送風機(片吸込)</v>
          </cell>
          <cell r="D558" t="str">
            <v>#</v>
          </cell>
          <cell r="E558">
            <v>1.5</v>
          </cell>
          <cell r="F558">
            <v>1</v>
          </cell>
        </row>
        <row r="559">
          <cell r="B559">
            <v>555</v>
          </cell>
          <cell r="C559" t="str">
            <v>送風機(片吸込)</v>
          </cell>
          <cell r="D559" t="str">
            <v>#</v>
          </cell>
          <cell r="E559">
            <v>2</v>
          </cell>
          <cell r="F559">
            <v>1.23</v>
          </cell>
        </row>
        <row r="560">
          <cell r="B560">
            <v>556</v>
          </cell>
          <cell r="C560" t="str">
            <v>送風機(片吸込)</v>
          </cell>
          <cell r="D560" t="str">
            <v>#</v>
          </cell>
          <cell r="E560">
            <v>2.5</v>
          </cell>
          <cell r="F560">
            <v>1.4</v>
          </cell>
        </row>
        <row r="561">
          <cell r="B561">
            <v>557</v>
          </cell>
          <cell r="C561" t="str">
            <v>送風機(片吸込)</v>
          </cell>
          <cell r="D561" t="str">
            <v>#</v>
          </cell>
          <cell r="E561">
            <v>3</v>
          </cell>
          <cell r="F561">
            <v>1.62</v>
          </cell>
        </row>
        <row r="562">
          <cell r="B562">
            <v>558</v>
          </cell>
          <cell r="C562" t="str">
            <v>送風機(片吸込)</v>
          </cell>
          <cell r="D562" t="str">
            <v>#</v>
          </cell>
          <cell r="E562">
            <v>3.5</v>
          </cell>
          <cell r="F562">
            <v>2.02</v>
          </cell>
        </row>
        <row r="563">
          <cell r="B563">
            <v>559</v>
          </cell>
          <cell r="C563" t="str">
            <v>送風機(片吸込)</v>
          </cell>
          <cell r="D563" t="str">
            <v>#</v>
          </cell>
          <cell r="E563">
            <v>4</v>
          </cell>
          <cell r="F563">
            <v>2.31</v>
          </cell>
        </row>
        <row r="564">
          <cell r="B564">
            <v>560</v>
          </cell>
          <cell r="C564" t="str">
            <v>送風機(片吸込)</v>
          </cell>
          <cell r="D564" t="str">
            <v>#</v>
          </cell>
          <cell r="E564">
            <v>4.5</v>
          </cell>
          <cell r="F564">
            <v>2.5299999999999998</v>
          </cell>
        </row>
        <row r="565">
          <cell r="B565">
            <v>561</v>
          </cell>
          <cell r="C565" t="str">
            <v>送風機(片吸込)</v>
          </cell>
          <cell r="D565" t="str">
            <v>#</v>
          </cell>
          <cell r="E565">
            <v>5</v>
          </cell>
          <cell r="F565">
            <v>3.07</v>
          </cell>
        </row>
        <row r="566">
          <cell r="B566">
            <v>562</v>
          </cell>
          <cell r="C566" t="str">
            <v>送風機(片吸込)</v>
          </cell>
          <cell r="D566" t="str">
            <v>#</v>
          </cell>
          <cell r="E566">
            <v>5.5</v>
          </cell>
          <cell r="F566">
            <v>3.37</v>
          </cell>
        </row>
        <row r="567">
          <cell r="B567">
            <v>563</v>
          </cell>
          <cell r="C567" t="str">
            <v>送風機(片吸込)</v>
          </cell>
          <cell r="D567" t="str">
            <v>#</v>
          </cell>
          <cell r="E567">
            <v>6</v>
          </cell>
          <cell r="F567">
            <v>3.88</v>
          </cell>
        </row>
        <row r="568">
          <cell r="B568">
            <v>564</v>
          </cell>
          <cell r="C568" t="str">
            <v>送風機(片吸込)</v>
          </cell>
          <cell r="D568" t="str">
            <v>#</v>
          </cell>
          <cell r="E568">
            <v>7</v>
          </cell>
          <cell r="F568">
            <v>6.26</v>
          </cell>
        </row>
        <row r="569">
          <cell r="B569">
            <v>565</v>
          </cell>
          <cell r="C569" t="str">
            <v>送風機(片吸込)</v>
          </cell>
          <cell r="D569" t="str">
            <v>#</v>
          </cell>
          <cell r="E569">
            <v>8</v>
          </cell>
          <cell r="F569">
            <v>7.31</v>
          </cell>
        </row>
        <row r="570">
          <cell r="B570">
            <v>566</v>
          </cell>
          <cell r="C570" t="str">
            <v>送風機(片吸込)</v>
          </cell>
          <cell r="D570" t="str">
            <v>#</v>
          </cell>
          <cell r="E570">
            <v>9</v>
          </cell>
          <cell r="F570">
            <v>9.2799999999999994</v>
          </cell>
        </row>
        <row r="571">
          <cell r="B571">
            <v>567</v>
          </cell>
          <cell r="C571" t="str">
            <v>送風機(片吸込)</v>
          </cell>
          <cell r="D571" t="str">
            <v>#</v>
          </cell>
          <cell r="E571">
            <v>10</v>
          </cell>
          <cell r="F571">
            <v>11.31</v>
          </cell>
        </row>
        <row r="572">
          <cell r="B572">
            <v>568</v>
          </cell>
          <cell r="C572" t="str">
            <v>送風機(片吸込)(天井吊)</v>
          </cell>
          <cell r="D572" t="str">
            <v>#</v>
          </cell>
          <cell r="E572">
            <v>1.25</v>
          </cell>
          <cell r="F572">
            <v>1.7</v>
          </cell>
        </row>
        <row r="573">
          <cell r="B573">
            <v>569</v>
          </cell>
          <cell r="C573" t="str">
            <v>送風機(片吸込)(天井吊)</v>
          </cell>
          <cell r="D573" t="str">
            <v>#</v>
          </cell>
          <cell r="E573">
            <v>1.5</v>
          </cell>
          <cell r="F573">
            <v>2</v>
          </cell>
        </row>
        <row r="574">
          <cell r="B574">
            <v>570</v>
          </cell>
          <cell r="C574" t="str">
            <v>送風機(片吸込)(天井吊)</v>
          </cell>
          <cell r="D574" t="str">
            <v>#</v>
          </cell>
          <cell r="E574">
            <v>2</v>
          </cell>
          <cell r="F574">
            <v>2.46</v>
          </cell>
        </row>
        <row r="575">
          <cell r="B575">
            <v>571</v>
          </cell>
          <cell r="C575" t="str">
            <v>送風機(片吸込)(天井吊)</v>
          </cell>
          <cell r="D575" t="str">
            <v>#</v>
          </cell>
          <cell r="E575">
            <v>2.5</v>
          </cell>
          <cell r="F575">
            <v>2.8</v>
          </cell>
        </row>
        <row r="576">
          <cell r="B576">
            <v>572</v>
          </cell>
          <cell r="C576" t="str">
            <v>送風機(片吸込)(天井吊)</v>
          </cell>
          <cell r="D576" t="str">
            <v>#</v>
          </cell>
          <cell r="E576">
            <v>3</v>
          </cell>
          <cell r="F576">
            <v>3.24</v>
          </cell>
        </row>
        <row r="577">
          <cell r="B577">
            <v>573</v>
          </cell>
          <cell r="C577" t="str">
            <v>送風機(片吸込)(天井吊)</v>
          </cell>
          <cell r="D577" t="str">
            <v>#</v>
          </cell>
          <cell r="E577">
            <v>3.5</v>
          </cell>
          <cell r="F577">
            <v>4.04</v>
          </cell>
        </row>
        <row r="578">
          <cell r="B578">
            <v>574</v>
          </cell>
          <cell r="C578" t="str">
            <v>送風機(片吸込)(天井吊)</v>
          </cell>
          <cell r="D578" t="str">
            <v>#</v>
          </cell>
          <cell r="E578">
            <v>4</v>
          </cell>
          <cell r="F578">
            <v>4.62</v>
          </cell>
        </row>
        <row r="579">
          <cell r="B579">
            <v>575</v>
          </cell>
          <cell r="C579" t="str">
            <v>送風機(片吸込)(天井吊)</v>
          </cell>
          <cell r="D579" t="str">
            <v>#</v>
          </cell>
          <cell r="E579">
            <v>4.5</v>
          </cell>
          <cell r="F579">
            <v>5.0599999999999996</v>
          </cell>
        </row>
        <row r="580">
          <cell r="B580">
            <v>576</v>
          </cell>
          <cell r="C580" t="str">
            <v>送風機(片吸込)(天井吊)</v>
          </cell>
          <cell r="D580" t="str">
            <v>#</v>
          </cell>
          <cell r="E580">
            <v>5</v>
          </cell>
          <cell r="F580">
            <v>6.14</v>
          </cell>
        </row>
        <row r="581">
          <cell r="B581">
            <v>577</v>
          </cell>
          <cell r="C581" t="str">
            <v>送風機(片吸込)(天井吊)</v>
          </cell>
          <cell r="D581" t="str">
            <v>#</v>
          </cell>
          <cell r="E581">
            <v>5.5</v>
          </cell>
          <cell r="F581">
            <v>6.74</v>
          </cell>
        </row>
        <row r="582">
          <cell r="B582">
            <v>578</v>
          </cell>
          <cell r="C582" t="str">
            <v>送風機(片吸込)(天井吊)</v>
          </cell>
          <cell r="D582" t="str">
            <v>#</v>
          </cell>
          <cell r="E582">
            <v>6</v>
          </cell>
          <cell r="F582">
            <v>7.76</v>
          </cell>
        </row>
        <row r="583">
          <cell r="B583">
            <v>579</v>
          </cell>
          <cell r="C583" t="str">
            <v>送風機(片吸込)(天井吊)</v>
          </cell>
          <cell r="D583" t="str">
            <v>#</v>
          </cell>
          <cell r="E583">
            <v>7</v>
          </cell>
          <cell r="F583">
            <v>12.52</v>
          </cell>
        </row>
        <row r="584">
          <cell r="B584">
            <v>580</v>
          </cell>
          <cell r="C584" t="str">
            <v>送風機(片吸込)(天井吊)</v>
          </cell>
          <cell r="D584" t="str">
            <v>#</v>
          </cell>
          <cell r="E584">
            <v>8</v>
          </cell>
          <cell r="F584">
            <v>14.62</v>
          </cell>
        </row>
        <row r="585">
          <cell r="B585">
            <v>581</v>
          </cell>
          <cell r="C585" t="str">
            <v>送風機(片吸込)(天井吊)</v>
          </cell>
          <cell r="D585" t="str">
            <v>#</v>
          </cell>
          <cell r="E585">
            <v>9</v>
          </cell>
          <cell r="F585">
            <v>18.559999999999999</v>
          </cell>
        </row>
        <row r="586">
          <cell r="B586">
            <v>582</v>
          </cell>
          <cell r="C586" t="str">
            <v>送風機(片吸込)(天井吊)</v>
          </cell>
          <cell r="D586" t="str">
            <v>#</v>
          </cell>
          <cell r="E586">
            <v>10</v>
          </cell>
          <cell r="F586">
            <v>22.62</v>
          </cell>
        </row>
        <row r="587">
          <cell r="B587">
            <v>583</v>
          </cell>
          <cell r="C587" t="str">
            <v>送風機(片吸込)(防振基礎)</v>
          </cell>
          <cell r="D587" t="str">
            <v>#</v>
          </cell>
          <cell r="E587">
            <v>1.25</v>
          </cell>
          <cell r="F587">
            <v>1.02</v>
          </cell>
        </row>
        <row r="588">
          <cell r="B588">
            <v>584</v>
          </cell>
          <cell r="C588" t="str">
            <v>送風機(片吸込)(防振基礎)</v>
          </cell>
          <cell r="D588" t="str">
            <v>#</v>
          </cell>
          <cell r="E588">
            <v>1.5</v>
          </cell>
          <cell r="F588">
            <v>1.2</v>
          </cell>
        </row>
        <row r="589">
          <cell r="B589">
            <v>585</v>
          </cell>
          <cell r="C589" t="str">
            <v>送風機(片吸込)(防振基礎)</v>
          </cell>
          <cell r="D589" t="str">
            <v>#</v>
          </cell>
          <cell r="E589">
            <v>2</v>
          </cell>
          <cell r="F589">
            <v>1.476</v>
          </cell>
        </row>
        <row r="590">
          <cell r="B590">
            <v>586</v>
          </cell>
          <cell r="C590" t="str">
            <v>送風機(片吸込)(防振基礎)</v>
          </cell>
          <cell r="D590" t="str">
            <v>#</v>
          </cell>
          <cell r="E590">
            <v>2.5</v>
          </cell>
          <cell r="F590">
            <v>1.68</v>
          </cell>
        </row>
        <row r="591">
          <cell r="B591">
            <v>587</v>
          </cell>
          <cell r="C591" t="str">
            <v>送風機(片吸込)(防振基礎)</v>
          </cell>
          <cell r="D591" t="str">
            <v>#</v>
          </cell>
          <cell r="E591">
            <v>3</v>
          </cell>
          <cell r="F591">
            <v>1.944</v>
          </cell>
        </row>
        <row r="592">
          <cell r="B592">
            <v>588</v>
          </cell>
          <cell r="C592" t="str">
            <v>送風機(片吸込)(防振基礎)</v>
          </cell>
          <cell r="D592" t="str">
            <v>#</v>
          </cell>
          <cell r="E592">
            <v>3.5</v>
          </cell>
          <cell r="F592">
            <v>2.4239999999999999</v>
          </cell>
        </row>
        <row r="593">
          <cell r="B593">
            <v>589</v>
          </cell>
          <cell r="C593" t="str">
            <v>送風機(片吸込)(防振基礎)</v>
          </cell>
          <cell r="D593" t="str">
            <v>#</v>
          </cell>
          <cell r="E593">
            <v>4</v>
          </cell>
          <cell r="F593">
            <v>2.7719999999999998</v>
          </cell>
        </row>
        <row r="594">
          <cell r="B594">
            <v>590</v>
          </cell>
          <cell r="C594" t="str">
            <v>送風機(片吸込)(防振基礎)</v>
          </cell>
          <cell r="D594" t="str">
            <v>#</v>
          </cell>
          <cell r="E594">
            <v>4.5</v>
          </cell>
          <cell r="F594">
            <v>3.0359999999999996</v>
          </cell>
        </row>
        <row r="595">
          <cell r="B595">
            <v>591</v>
          </cell>
          <cell r="C595" t="str">
            <v>送風機(片吸込)(防振基礎)</v>
          </cell>
          <cell r="D595" t="str">
            <v>#</v>
          </cell>
          <cell r="E595">
            <v>5</v>
          </cell>
          <cell r="F595">
            <v>3.6839999999999997</v>
          </cell>
        </row>
        <row r="596">
          <cell r="B596">
            <v>592</v>
          </cell>
          <cell r="C596" t="str">
            <v>送風機(片吸込)(防振基礎)</v>
          </cell>
          <cell r="D596" t="str">
            <v>#</v>
          </cell>
          <cell r="E596">
            <v>5.5</v>
          </cell>
          <cell r="F596">
            <v>4.0439999999999996</v>
          </cell>
        </row>
        <row r="597">
          <cell r="B597">
            <v>593</v>
          </cell>
          <cell r="C597" t="str">
            <v>送風機(片吸込)(防振基礎)</v>
          </cell>
          <cell r="D597" t="str">
            <v>#</v>
          </cell>
          <cell r="E597">
            <v>6</v>
          </cell>
          <cell r="F597">
            <v>4.6559999999999997</v>
          </cell>
        </row>
        <row r="598">
          <cell r="B598">
            <v>594</v>
          </cell>
          <cell r="C598" t="str">
            <v>送風機(片吸込)(防振基礎)</v>
          </cell>
          <cell r="D598" t="str">
            <v>#</v>
          </cell>
          <cell r="E598">
            <v>7</v>
          </cell>
          <cell r="F598">
            <v>7.5119999999999996</v>
          </cell>
        </row>
        <row r="599">
          <cell r="B599">
            <v>595</v>
          </cell>
          <cell r="C599" t="str">
            <v>送風機(片吸込)(防振基礎)</v>
          </cell>
          <cell r="D599" t="str">
            <v>#</v>
          </cell>
          <cell r="E599">
            <v>8</v>
          </cell>
          <cell r="F599">
            <v>8.7719999999999985</v>
          </cell>
        </row>
        <row r="600">
          <cell r="B600">
            <v>596</v>
          </cell>
          <cell r="C600" t="str">
            <v>送風機(片吸込)(防振基礎)</v>
          </cell>
          <cell r="D600" t="str">
            <v>#</v>
          </cell>
          <cell r="E600">
            <v>9</v>
          </cell>
          <cell r="F600">
            <v>11.135999999999999</v>
          </cell>
        </row>
        <row r="601">
          <cell r="B601">
            <v>597</v>
          </cell>
          <cell r="C601" t="str">
            <v>送風機(片吸込)(防振基礎)</v>
          </cell>
          <cell r="D601" t="str">
            <v>#</v>
          </cell>
          <cell r="E601">
            <v>10</v>
          </cell>
          <cell r="F601">
            <v>13.572000000000001</v>
          </cell>
        </row>
        <row r="602">
          <cell r="B602">
            <v>598</v>
          </cell>
          <cell r="C602" t="str">
            <v>送風機(両吸込)</v>
          </cell>
          <cell r="D602" t="str">
            <v>#</v>
          </cell>
          <cell r="E602">
            <v>2</v>
          </cell>
          <cell r="F602">
            <v>1.59</v>
          </cell>
        </row>
        <row r="603">
          <cell r="B603">
            <v>599</v>
          </cell>
          <cell r="C603" t="str">
            <v>送風機(両吸込)</v>
          </cell>
          <cell r="D603" t="str">
            <v>#</v>
          </cell>
          <cell r="E603">
            <v>2.5</v>
          </cell>
          <cell r="F603">
            <v>1.83</v>
          </cell>
        </row>
        <row r="604">
          <cell r="B604">
            <v>600</v>
          </cell>
          <cell r="C604" t="str">
            <v>送風機(両吸込)</v>
          </cell>
          <cell r="D604" t="str">
            <v>#</v>
          </cell>
          <cell r="E604">
            <v>3</v>
          </cell>
          <cell r="F604">
            <v>2.1800000000000002</v>
          </cell>
        </row>
        <row r="605">
          <cell r="B605">
            <v>601</v>
          </cell>
          <cell r="C605" t="str">
            <v>送風機(両吸込)</v>
          </cell>
          <cell r="D605" t="str">
            <v>#</v>
          </cell>
          <cell r="E605">
            <v>3.5</v>
          </cell>
          <cell r="F605">
            <v>2.5499999999999998</v>
          </cell>
        </row>
        <row r="606">
          <cell r="B606">
            <v>602</v>
          </cell>
          <cell r="C606" t="str">
            <v>送風機(両吸込)</v>
          </cell>
          <cell r="D606" t="str">
            <v>#</v>
          </cell>
          <cell r="E606">
            <v>4</v>
          </cell>
          <cell r="F606">
            <v>3.2</v>
          </cell>
        </row>
        <row r="607">
          <cell r="B607">
            <v>603</v>
          </cell>
          <cell r="C607" t="str">
            <v>送風機(両吸込)</v>
          </cell>
          <cell r="D607" t="str">
            <v>#</v>
          </cell>
          <cell r="E607">
            <v>4.5</v>
          </cell>
          <cell r="F607">
            <v>3.58</v>
          </cell>
        </row>
        <row r="608">
          <cell r="B608">
            <v>604</v>
          </cell>
          <cell r="C608" t="str">
            <v>送風機(両吸込)</v>
          </cell>
          <cell r="D608" t="str">
            <v>#</v>
          </cell>
          <cell r="E608">
            <v>5</v>
          </cell>
          <cell r="F608">
            <v>4.29</v>
          </cell>
        </row>
        <row r="609">
          <cell r="B609">
            <v>605</v>
          </cell>
          <cell r="C609" t="str">
            <v>送風機(両吸込)</v>
          </cell>
          <cell r="D609" t="str">
            <v>#</v>
          </cell>
          <cell r="E609">
            <v>5.5</v>
          </cell>
          <cell r="F609">
            <v>4.83</v>
          </cell>
        </row>
        <row r="610">
          <cell r="B610">
            <v>606</v>
          </cell>
          <cell r="C610" t="str">
            <v>送風機(両吸込)</v>
          </cell>
          <cell r="D610" t="str">
            <v>#</v>
          </cell>
          <cell r="E610">
            <v>6</v>
          </cell>
          <cell r="F610">
            <v>5.55</v>
          </cell>
        </row>
        <row r="611">
          <cell r="B611">
            <v>607</v>
          </cell>
          <cell r="C611" t="str">
            <v>送風機(両吸込)</v>
          </cell>
          <cell r="D611" t="str">
            <v>#</v>
          </cell>
          <cell r="E611">
            <v>7</v>
          </cell>
          <cell r="F611">
            <v>10.039999999999999</v>
          </cell>
        </row>
        <row r="612">
          <cell r="B612">
            <v>608</v>
          </cell>
          <cell r="C612" t="str">
            <v>送風機(両吸込)</v>
          </cell>
          <cell r="D612" t="str">
            <v>#</v>
          </cell>
          <cell r="E612">
            <v>8</v>
          </cell>
          <cell r="F612">
            <v>11.44</v>
          </cell>
        </row>
        <row r="613">
          <cell r="B613">
            <v>609</v>
          </cell>
          <cell r="C613" t="str">
            <v>送風機(両吸込)</v>
          </cell>
          <cell r="D613" t="str">
            <v>#</v>
          </cell>
          <cell r="E613">
            <v>9</v>
          </cell>
          <cell r="F613">
            <v>15.33</v>
          </cell>
        </row>
        <row r="614">
          <cell r="B614">
            <v>610</v>
          </cell>
          <cell r="C614" t="str">
            <v>送風機(両吸込)</v>
          </cell>
          <cell r="D614" t="str">
            <v>#</v>
          </cell>
          <cell r="E614">
            <v>10</v>
          </cell>
          <cell r="F614">
            <v>18.47</v>
          </cell>
        </row>
        <row r="615">
          <cell r="B615">
            <v>611</v>
          </cell>
          <cell r="C615" t="str">
            <v>送風機(両吸込)(天井吊)</v>
          </cell>
          <cell r="D615" t="str">
            <v>#</v>
          </cell>
          <cell r="E615">
            <v>2</v>
          </cell>
          <cell r="F615">
            <v>3.18</v>
          </cell>
        </row>
        <row r="616">
          <cell r="B616">
            <v>612</v>
          </cell>
          <cell r="C616" t="str">
            <v>送風機(両吸込)(天井吊)</v>
          </cell>
          <cell r="D616" t="str">
            <v>#</v>
          </cell>
          <cell r="E616">
            <v>2.5</v>
          </cell>
          <cell r="F616">
            <v>3.66</v>
          </cell>
        </row>
        <row r="617">
          <cell r="B617">
            <v>613</v>
          </cell>
          <cell r="C617" t="str">
            <v>送風機(両吸込)(天井吊)</v>
          </cell>
          <cell r="D617" t="str">
            <v>#</v>
          </cell>
          <cell r="E617">
            <v>3</v>
          </cell>
          <cell r="F617">
            <v>4.3600000000000003</v>
          </cell>
        </row>
        <row r="618">
          <cell r="B618">
            <v>614</v>
          </cell>
          <cell r="C618" t="str">
            <v>送風機(両吸込)(天井吊)</v>
          </cell>
          <cell r="D618" t="str">
            <v>#</v>
          </cell>
          <cell r="E618">
            <v>3.5</v>
          </cell>
          <cell r="F618">
            <v>5.0999999999999996</v>
          </cell>
        </row>
        <row r="619">
          <cell r="B619">
            <v>615</v>
          </cell>
          <cell r="C619" t="str">
            <v>送風機(両吸込)(天井吊)</v>
          </cell>
          <cell r="D619" t="str">
            <v>#</v>
          </cell>
          <cell r="E619">
            <v>4</v>
          </cell>
          <cell r="F619">
            <v>6.4</v>
          </cell>
        </row>
        <row r="620">
          <cell r="B620">
            <v>616</v>
          </cell>
          <cell r="C620" t="str">
            <v>送風機(両吸込)(天井吊)</v>
          </cell>
          <cell r="D620" t="str">
            <v>#</v>
          </cell>
          <cell r="E620">
            <v>4.5</v>
          </cell>
          <cell r="F620">
            <v>7.16</v>
          </cell>
        </row>
        <row r="621">
          <cell r="B621">
            <v>617</v>
          </cell>
          <cell r="C621" t="str">
            <v>送風機(両吸込)(天井吊)</v>
          </cell>
          <cell r="D621" t="str">
            <v>#</v>
          </cell>
          <cell r="E621">
            <v>5</v>
          </cell>
          <cell r="F621">
            <v>8.58</v>
          </cell>
        </row>
        <row r="622">
          <cell r="B622">
            <v>618</v>
          </cell>
          <cell r="C622" t="str">
            <v>送風機(両吸込)(天井吊)</v>
          </cell>
          <cell r="D622" t="str">
            <v>#</v>
          </cell>
          <cell r="E622">
            <v>5.5</v>
          </cell>
          <cell r="F622">
            <v>9.66</v>
          </cell>
        </row>
        <row r="623">
          <cell r="B623">
            <v>619</v>
          </cell>
          <cell r="C623" t="str">
            <v>送風機(両吸込)(天井吊)</v>
          </cell>
          <cell r="D623" t="str">
            <v>#</v>
          </cell>
          <cell r="E623">
            <v>6</v>
          </cell>
          <cell r="F623">
            <v>11.1</v>
          </cell>
        </row>
        <row r="624">
          <cell r="B624">
            <v>620</v>
          </cell>
          <cell r="C624" t="str">
            <v>送風機(両吸込)(天井吊)</v>
          </cell>
          <cell r="D624" t="str">
            <v>#</v>
          </cell>
          <cell r="E624">
            <v>7</v>
          </cell>
          <cell r="F624">
            <v>20.079999999999998</v>
          </cell>
        </row>
        <row r="625">
          <cell r="B625">
            <v>621</v>
          </cell>
          <cell r="C625" t="str">
            <v>送風機(両吸込)(天井吊)</v>
          </cell>
          <cell r="D625" t="str">
            <v>#</v>
          </cell>
          <cell r="E625">
            <v>8</v>
          </cell>
          <cell r="F625">
            <v>22.88</v>
          </cell>
        </row>
        <row r="626">
          <cell r="B626">
            <v>622</v>
          </cell>
          <cell r="C626" t="str">
            <v>送風機(両吸込)(天井吊)</v>
          </cell>
          <cell r="D626" t="str">
            <v>#</v>
          </cell>
          <cell r="E626">
            <v>9</v>
          </cell>
          <cell r="F626">
            <v>30.66</v>
          </cell>
        </row>
        <row r="627">
          <cell r="B627">
            <v>623</v>
          </cell>
          <cell r="C627" t="str">
            <v>送風機(両吸込)(天井吊)</v>
          </cell>
          <cell r="D627" t="str">
            <v>#</v>
          </cell>
          <cell r="E627">
            <v>10</v>
          </cell>
          <cell r="F627">
            <v>36.94</v>
          </cell>
        </row>
        <row r="628">
          <cell r="B628">
            <v>624</v>
          </cell>
          <cell r="C628" t="str">
            <v>送風機(両吸込)(防振基礎)</v>
          </cell>
          <cell r="D628" t="str">
            <v>#</v>
          </cell>
          <cell r="E628">
            <v>2</v>
          </cell>
          <cell r="F628">
            <v>1.9079999999999999</v>
          </cell>
        </row>
        <row r="629">
          <cell r="B629">
            <v>625</v>
          </cell>
          <cell r="C629" t="str">
            <v>送風機(両吸込)(防振基礎)</v>
          </cell>
          <cell r="D629" t="str">
            <v>#</v>
          </cell>
          <cell r="E629">
            <v>2.5</v>
          </cell>
          <cell r="F629">
            <v>2.1960000000000002</v>
          </cell>
        </row>
        <row r="630">
          <cell r="B630">
            <v>626</v>
          </cell>
          <cell r="C630" t="str">
            <v>送風機(両吸込)(防振基礎)</v>
          </cell>
          <cell r="D630" t="str">
            <v>#</v>
          </cell>
          <cell r="E630">
            <v>3</v>
          </cell>
          <cell r="F630">
            <v>2.6160000000000001</v>
          </cell>
        </row>
        <row r="631">
          <cell r="B631">
            <v>627</v>
          </cell>
          <cell r="C631" t="str">
            <v>送風機(両吸込)(防振基礎)</v>
          </cell>
          <cell r="D631" t="str">
            <v>#</v>
          </cell>
          <cell r="E631">
            <v>3.5</v>
          </cell>
          <cell r="F631">
            <v>3.0599999999999996</v>
          </cell>
        </row>
        <row r="632">
          <cell r="B632">
            <v>628</v>
          </cell>
          <cell r="C632" t="str">
            <v>送風機(両吸込)(防振基礎)</v>
          </cell>
          <cell r="D632" t="str">
            <v>#</v>
          </cell>
          <cell r="E632">
            <v>4</v>
          </cell>
          <cell r="F632">
            <v>3.84</v>
          </cell>
        </row>
        <row r="633">
          <cell r="B633">
            <v>629</v>
          </cell>
          <cell r="C633" t="str">
            <v>送風機(両吸込)(防振基礎)</v>
          </cell>
          <cell r="D633" t="str">
            <v>#</v>
          </cell>
          <cell r="E633">
            <v>4.5</v>
          </cell>
          <cell r="F633">
            <v>4.2960000000000003</v>
          </cell>
        </row>
        <row r="634">
          <cell r="B634">
            <v>630</v>
          </cell>
          <cell r="C634" t="str">
            <v>送風機(両吸込)(防振基礎)</v>
          </cell>
          <cell r="D634" t="str">
            <v>#</v>
          </cell>
          <cell r="E634">
            <v>5</v>
          </cell>
          <cell r="F634">
            <v>5.1479999999999997</v>
          </cell>
        </row>
        <row r="635">
          <cell r="B635">
            <v>631</v>
          </cell>
          <cell r="C635" t="str">
            <v>送風機(両吸込)(防振基礎)</v>
          </cell>
          <cell r="D635" t="str">
            <v>#</v>
          </cell>
          <cell r="E635">
            <v>5.5</v>
          </cell>
          <cell r="F635">
            <v>5.7960000000000003</v>
          </cell>
        </row>
        <row r="636">
          <cell r="B636">
            <v>632</v>
          </cell>
          <cell r="C636" t="str">
            <v>送風機(両吸込)(防振基礎)</v>
          </cell>
          <cell r="D636" t="str">
            <v>#</v>
          </cell>
          <cell r="E636">
            <v>6</v>
          </cell>
          <cell r="F636">
            <v>6.6599999999999993</v>
          </cell>
        </row>
        <row r="637">
          <cell r="B637">
            <v>633</v>
          </cell>
          <cell r="C637" t="str">
            <v>送風機(両吸込)(防振基礎)</v>
          </cell>
          <cell r="D637" t="str">
            <v>#</v>
          </cell>
          <cell r="E637">
            <v>7</v>
          </cell>
          <cell r="F637">
            <v>12.047999999999998</v>
          </cell>
        </row>
        <row r="638">
          <cell r="B638">
            <v>634</v>
          </cell>
          <cell r="C638" t="str">
            <v>送風機(両吸込)(防振基礎)</v>
          </cell>
          <cell r="D638" t="str">
            <v>#</v>
          </cell>
          <cell r="E638">
            <v>8</v>
          </cell>
          <cell r="F638">
            <v>13.728</v>
          </cell>
        </row>
        <row r="639">
          <cell r="B639">
            <v>635</v>
          </cell>
          <cell r="C639" t="str">
            <v>送風機(両吸込)(防振基礎)</v>
          </cell>
          <cell r="D639" t="str">
            <v>#</v>
          </cell>
          <cell r="E639">
            <v>9</v>
          </cell>
          <cell r="F639">
            <v>18.396000000000001</v>
          </cell>
        </row>
        <row r="640">
          <cell r="B640">
            <v>636</v>
          </cell>
          <cell r="C640" t="str">
            <v>送風機(両吸込)(防振基礎)</v>
          </cell>
          <cell r="D640" t="str">
            <v>#</v>
          </cell>
          <cell r="E640">
            <v>10</v>
          </cell>
          <cell r="F640">
            <v>22.163999999999998</v>
          </cell>
        </row>
        <row r="641">
          <cell r="B641">
            <v>637</v>
          </cell>
          <cell r="C641" t="str">
            <v>小型送風機</v>
          </cell>
          <cell r="D641" t="str">
            <v>ﾌｧﾝｺｲﾙﾕﾆｯﾄ</v>
          </cell>
          <cell r="F641">
            <v>0.85</v>
          </cell>
        </row>
        <row r="642">
          <cell r="B642">
            <v>638</v>
          </cell>
          <cell r="C642" t="str">
            <v>小型送風機</v>
          </cell>
          <cell r="D642" t="str">
            <v>ﾌｧﾝﾕﾆｯﾄ(天井吊)</v>
          </cell>
          <cell r="F642">
            <v>1.7</v>
          </cell>
        </row>
        <row r="643">
          <cell r="B643">
            <v>639</v>
          </cell>
          <cell r="C643" t="str">
            <v>小型送風機</v>
          </cell>
          <cell r="D643" t="str">
            <v>ﾐﾆｼﾛｯｺﾌｧﾝ</v>
          </cell>
          <cell r="F643">
            <v>0.85</v>
          </cell>
        </row>
        <row r="644">
          <cell r="B644">
            <v>640</v>
          </cell>
          <cell r="C644" t="str">
            <v>小型送風機</v>
          </cell>
          <cell r="D644" t="str">
            <v>天井埋込型換気扇</v>
          </cell>
          <cell r="F644">
            <v>0.5</v>
          </cell>
        </row>
        <row r="645">
          <cell r="B645">
            <v>641</v>
          </cell>
          <cell r="C645" t="str">
            <v>小型送風機</v>
          </cell>
          <cell r="D645" t="str">
            <v>ﾊﾟｲﾌﾟ用ﾌｧﾝ</v>
          </cell>
          <cell r="F645">
            <v>0.25</v>
          </cell>
        </row>
        <row r="646">
          <cell r="B646">
            <v>642</v>
          </cell>
          <cell r="C646" t="str">
            <v>換気扇</v>
          </cell>
          <cell r="D646">
            <v>200</v>
          </cell>
          <cell r="E646" t="str">
            <v>φ</v>
          </cell>
          <cell r="F646">
            <v>0.39</v>
          </cell>
        </row>
        <row r="647">
          <cell r="B647">
            <v>643</v>
          </cell>
          <cell r="C647" t="str">
            <v>換気扇</v>
          </cell>
          <cell r="D647">
            <v>250</v>
          </cell>
          <cell r="E647" t="str">
            <v>φ</v>
          </cell>
          <cell r="F647">
            <v>0.45</v>
          </cell>
        </row>
        <row r="648">
          <cell r="B648">
            <v>644</v>
          </cell>
          <cell r="C648" t="str">
            <v>換気扇</v>
          </cell>
          <cell r="D648">
            <v>300</v>
          </cell>
          <cell r="E648" t="str">
            <v>φ</v>
          </cell>
          <cell r="F648">
            <v>0.54</v>
          </cell>
        </row>
        <row r="649">
          <cell r="B649">
            <v>645</v>
          </cell>
          <cell r="C649" t="str">
            <v>換気扇</v>
          </cell>
          <cell r="D649">
            <v>400</v>
          </cell>
          <cell r="E649" t="str">
            <v>φ</v>
          </cell>
          <cell r="F649">
            <v>0.57999999999999996</v>
          </cell>
        </row>
        <row r="650">
          <cell r="B650">
            <v>646</v>
          </cell>
          <cell r="C650" t="str">
            <v>換気扇</v>
          </cell>
          <cell r="D650">
            <v>500</v>
          </cell>
          <cell r="E650" t="str">
            <v>φ</v>
          </cell>
          <cell r="F650">
            <v>0.62</v>
          </cell>
        </row>
        <row r="651">
          <cell r="B651">
            <v>647</v>
          </cell>
          <cell r="C651" t="str">
            <v>鋳鉄製柱形放熱器(床置形)</v>
          </cell>
          <cell r="D651">
            <v>20</v>
          </cell>
          <cell r="E651" t="str">
            <v>節以下</v>
          </cell>
          <cell r="F651">
            <v>0.97</v>
          </cell>
        </row>
        <row r="652">
          <cell r="B652">
            <v>648</v>
          </cell>
          <cell r="C652" t="str">
            <v>鋳鉄製柱形放熱器(床置形)</v>
          </cell>
          <cell r="D652">
            <v>21</v>
          </cell>
          <cell r="E652" t="str">
            <v>節以上</v>
          </cell>
          <cell r="F652">
            <v>1.25</v>
          </cell>
        </row>
        <row r="653">
          <cell r="B653">
            <v>649</v>
          </cell>
          <cell r="C653" t="str">
            <v>鋳鉄製柱形放熱器(壁掛形)</v>
          </cell>
          <cell r="D653">
            <v>20</v>
          </cell>
          <cell r="E653" t="str">
            <v>節以下</v>
          </cell>
          <cell r="F653">
            <v>1.55</v>
          </cell>
        </row>
        <row r="654">
          <cell r="B654">
            <v>650</v>
          </cell>
          <cell r="C654" t="str">
            <v>鋳鉄製柱形放熱器(壁掛形)</v>
          </cell>
          <cell r="D654">
            <v>21</v>
          </cell>
          <cell r="E654" t="str">
            <v>節以上</v>
          </cell>
          <cell r="F654">
            <v>2.14</v>
          </cell>
        </row>
        <row r="655">
          <cell r="B655">
            <v>651</v>
          </cell>
          <cell r="C655" t="str">
            <v>鋳鉄製壁掛形放熱器(壁掛形)</v>
          </cell>
          <cell r="D655">
            <v>3</v>
          </cell>
          <cell r="E655" t="str">
            <v>節以下</v>
          </cell>
          <cell r="F655">
            <v>1.25</v>
          </cell>
        </row>
        <row r="656">
          <cell r="B656">
            <v>652</v>
          </cell>
          <cell r="C656" t="str">
            <v>鋳鉄製壁掛形放熱器(壁掛形)</v>
          </cell>
          <cell r="D656">
            <v>4</v>
          </cell>
          <cell r="E656" t="str">
            <v>節</v>
          </cell>
          <cell r="F656">
            <v>1.44</v>
          </cell>
        </row>
        <row r="657">
          <cell r="B657">
            <v>653</v>
          </cell>
          <cell r="C657" t="str">
            <v>鋳鉄製壁掛形放熱器(壁掛形)</v>
          </cell>
          <cell r="D657">
            <v>5</v>
          </cell>
          <cell r="E657" t="str">
            <v>節</v>
          </cell>
          <cell r="F657">
            <v>1.63</v>
          </cell>
        </row>
        <row r="658">
          <cell r="B658">
            <v>654</v>
          </cell>
          <cell r="C658" t="str">
            <v>鋳鉄製壁掛形放熱器(壁掛形)</v>
          </cell>
          <cell r="D658">
            <v>6</v>
          </cell>
          <cell r="E658" t="str">
            <v>節</v>
          </cell>
          <cell r="F658">
            <v>1.82</v>
          </cell>
        </row>
        <row r="659">
          <cell r="B659">
            <v>655</v>
          </cell>
          <cell r="C659" t="str">
            <v>鋳鉄製壁掛形放熱器(壁掛形)</v>
          </cell>
          <cell r="D659">
            <v>7</v>
          </cell>
          <cell r="E659" t="str">
            <v>節</v>
          </cell>
          <cell r="F659">
            <v>2.0099999999999998</v>
          </cell>
        </row>
        <row r="660">
          <cell r="B660">
            <v>656</v>
          </cell>
          <cell r="C660" t="str">
            <v>鋳鉄製壁掛形放熱器(壁掛形)</v>
          </cell>
          <cell r="D660">
            <v>8</v>
          </cell>
          <cell r="E660" t="str">
            <v>節</v>
          </cell>
          <cell r="F660">
            <v>2.2000000000000002</v>
          </cell>
        </row>
        <row r="661">
          <cell r="B661">
            <v>657</v>
          </cell>
          <cell r="C661" t="str">
            <v>鋳鉄製壁掛形放熱器(壁掛形)</v>
          </cell>
          <cell r="D661">
            <v>9</v>
          </cell>
          <cell r="E661" t="str">
            <v>節</v>
          </cell>
          <cell r="F661">
            <v>2.39</v>
          </cell>
        </row>
        <row r="662">
          <cell r="B662">
            <v>658</v>
          </cell>
          <cell r="C662" t="str">
            <v>鋳鉄製壁掛形放熱器(壁掛形)</v>
          </cell>
          <cell r="D662">
            <v>10</v>
          </cell>
          <cell r="E662" t="str">
            <v>節</v>
          </cell>
          <cell r="F662">
            <v>2.58</v>
          </cell>
        </row>
        <row r="663">
          <cell r="B663">
            <v>659</v>
          </cell>
          <cell r="C663" t="str">
            <v>鋳鉄製壁掛形放熱器(壁掛形)</v>
          </cell>
          <cell r="D663">
            <v>11</v>
          </cell>
          <cell r="E663" t="str">
            <v>節</v>
          </cell>
          <cell r="F663">
            <v>2.77</v>
          </cell>
        </row>
        <row r="664">
          <cell r="B664">
            <v>660</v>
          </cell>
          <cell r="C664" t="str">
            <v>鋳鉄製壁掛形放熱器(壁掛形)</v>
          </cell>
          <cell r="D664">
            <v>12</v>
          </cell>
          <cell r="E664" t="str">
            <v>節</v>
          </cell>
          <cell r="F664">
            <v>2.96</v>
          </cell>
        </row>
        <row r="665">
          <cell r="B665">
            <v>661</v>
          </cell>
          <cell r="C665" t="str">
            <v>鋳鉄製壁掛形放熱器(壁掛形)</v>
          </cell>
          <cell r="D665">
            <v>13</v>
          </cell>
          <cell r="E665" t="str">
            <v>節</v>
          </cell>
          <cell r="F665">
            <v>3.15</v>
          </cell>
        </row>
        <row r="666">
          <cell r="B666">
            <v>662</v>
          </cell>
          <cell r="C666" t="str">
            <v>鋳鉄製壁掛形放熱器(壁掛形)</v>
          </cell>
          <cell r="D666">
            <v>14</v>
          </cell>
          <cell r="E666" t="str">
            <v>節</v>
          </cell>
          <cell r="F666">
            <v>3.34</v>
          </cell>
        </row>
        <row r="667">
          <cell r="B667">
            <v>663</v>
          </cell>
          <cell r="C667" t="str">
            <v>鋳鉄製壁掛形放熱器(壁掛形)</v>
          </cell>
          <cell r="D667">
            <v>15</v>
          </cell>
          <cell r="E667" t="str">
            <v>節</v>
          </cell>
          <cell r="F667">
            <v>3.5300000000000002</v>
          </cell>
        </row>
        <row r="668">
          <cell r="B668">
            <v>664</v>
          </cell>
          <cell r="C668" t="str">
            <v>鋳鉄製壁掛形放熱器(壁掛形)</v>
          </cell>
          <cell r="D668">
            <v>16</v>
          </cell>
          <cell r="E668" t="str">
            <v>節</v>
          </cell>
          <cell r="F668">
            <v>3.72</v>
          </cell>
        </row>
        <row r="669">
          <cell r="B669">
            <v>665</v>
          </cell>
          <cell r="C669" t="str">
            <v>鋳鉄製壁掛形放熱器(壁掛形)</v>
          </cell>
          <cell r="D669">
            <v>17</v>
          </cell>
          <cell r="E669" t="str">
            <v>節</v>
          </cell>
          <cell r="F669">
            <v>3.91</v>
          </cell>
        </row>
        <row r="670">
          <cell r="B670">
            <v>666</v>
          </cell>
          <cell r="C670" t="str">
            <v>鋳鉄製壁掛形放熱器(壁掛形)</v>
          </cell>
          <cell r="D670">
            <v>18</v>
          </cell>
          <cell r="E670" t="str">
            <v>節</v>
          </cell>
          <cell r="F670">
            <v>4.0999999999999996</v>
          </cell>
        </row>
        <row r="671">
          <cell r="B671">
            <v>667</v>
          </cell>
          <cell r="C671" t="str">
            <v>鋳鉄製壁掛形放熱器(壁掛形)</v>
          </cell>
          <cell r="D671">
            <v>19</v>
          </cell>
          <cell r="E671" t="str">
            <v>節</v>
          </cell>
          <cell r="F671">
            <v>4.29</v>
          </cell>
        </row>
        <row r="672">
          <cell r="B672">
            <v>668</v>
          </cell>
          <cell r="C672" t="str">
            <v>鋳鉄製壁掛形放熱器(壁掛形)</v>
          </cell>
          <cell r="D672">
            <v>20</v>
          </cell>
          <cell r="E672" t="str">
            <v>節</v>
          </cell>
          <cell r="F672">
            <v>4.4800000000000004</v>
          </cell>
        </row>
        <row r="673">
          <cell r="B673">
            <v>669</v>
          </cell>
          <cell r="C673" t="str">
            <v>鋳鉄製柱形放熱器(天井吊形)</v>
          </cell>
          <cell r="D673">
            <v>3</v>
          </cell>
          <cell r="E673" t="str">
            <v>節以下</v>
          </cell>
          <cell r="F673">
            <v>1.94</v>
          </cell>
        </row>
        <row r="674">
          <cell r="B674">
            <v>670</v>
          </cell>
          <cell r="C674" t="str">
            <v>鋳鉄製柱形放熱器(天井吊形)</v>
          </cell>
          <cell r="D674">
            <v>4</v>
          </cell>
          <cell r="E674" t="str">
            <v>節</v>
          </cell>
          <cell r="F674">
            <v>2.2000000000000002</v>
          </cell>
        </row>
        <row r="675">
          <cell r="B675">
            <v>671</v>
          </cell>
          <cell r="C675" t="str">
            <v>鋳鉄製柱形放熱器(天井吊形)</v>
          </cell>
          <cell r="D675">
            <v>5</v>
          </cell>
          <cell r="E675" t="str">
            <v>節</v>
          </cell>
          <cell r="F675">
            <v>2.46</v>
          </cell>
        </row>
        <row r="676">
          <cell r="B676">
            <v>672</v>
          </cell>
          <cell r="C676" t="str">
            <v>鋳鉄製柱形放熱器(天井吊形)</v>
          </cell>
          <cell r="D676">
            <v>6</v>
          </cell>
          <cell r="E676" t="str">
            <v>節</v>
          </cell>
          <cell r="F676">
            <v>2.7199999999999998</v>
          </cell>
        </row>
        <row r="677">
          <cell r="B677">
            <v>673</v>
          </cell>
          <cell r="C677" t="str">
            <v>鋳鉄製柱形放熱器(天井吊形)</v>
          </cell>
          <cell r="D677">
            <v>7</v>
          </cell>
          <cell r="E677" t="str">
            <v>節</v>
          </cell>
          <cell r="F677">
            <v>2.98</v>
          </cell>
        </row>
        <row r="678">
          <cell r="B678">
            <v>674</v>
          </cell>
          <cell r="C678" t="str">
            <v>鋳鉄製柱形放熱器(天井吊形)</v>
          </cell>
          <cell r="D678">
            <v>8</v>
          </cell>
          <cell r="E678" t="str">
            <v>節</v>
          </cell>
          <cell r="F678">
            <v>3.24</v>
          </cell>
        </row>
        <row r="679">
          <cell r="B679">
            <v>675</v>
          </cell>
          <cell r="C679" t="str">
            <v>鋳鉄製柱形放熱器(天井吊形)</v>
          </cell>
          <cell r="D679">
            <v>9</v>
          </cell>
          <cell r="E679" t="str">
            <v>節</v>
          </cell>
          <cell r="F679">
            <v>3.5</v>
          </cell>
        </row>
        <row r="680">
          <cell r="B680">
            <v>676</v>
          </cell>
          <cell r="C680" t="str">
            <v>鋳鉄製柱形放熱器(天井吊形)</v>
          </cell>
          <cell r="D680">
            <v>10</v>
          </cell>
          <cell r="E680" t="str">
            <v>節</v>
          </cell>
          <cell r="F680">
            <v>3.76</v>
          </cell>
        </row>
        <row r="681">
          <cell r="B681">
            <v>677</v>
          </cell>
          <cell r="C681" t="str">
            <v>鋳鉄製柱形放熱器(天井吊形)</v>
          </cell>
          <cell r="D681">
            <v>11</v>
          </cell>
          <cell r="E681" t="str">
            <v>節</v>
          </cell>
          <cell r="F681">
            <v>4.0199999999999996</v>
          </cell>
        </row>
        <row r="682">
          <cell r="B682">
            <v>678</v>
          </cell>
          <cell r="C682" t="str">
            <v>鋳鉄製柱形放熱器(天井吊形)</v>
          </cell>
          <cell r="D682">
            <v>12</v>
          </cell>
          <cell r="E682" t="str">
            <v>節</v>
          </cell>
          <cell r="F682">
            <v>4.2799999999999994</v>
          </cell>
        </row>
        <row r="683">
          <cell r="B683">
            <v>679</v>
          </cell>
          <cell r="C683" t="str">
            <v>鋳鉄製柱形放熱器(天井吊形)</v>
          </cell>
          <cell r="D683">
            <v>13</v>
          </cell>
          <cell r="E683" t="str">
            <v>節</v>
          </cell>
          <cell r="F683">
            <v>4.54</v>
          </cell>
        </row>
        <row r="684">
          <cell r="B684">
            <v>680</v>
          </cell>
          <cell r="C684" t="str">
            <v>鋳鉄製柱形放熱器(天井吊形)</v>
          </cell>
          <cell r="D684">
            <v>14</v>
          </cell>
          <cell r="E684" t="str">
            <v>節</v>
          </cell>
          <cell r="F684">
            <v>4.8000000000000007</v>
          </cell>
        </row>
        <row r="685">
          <cell r="B685">
            <v>681</v>
          </cell>
          <cell r="C685" t="str">
            <v>鋳鉄製柱形放熱器(天井吊形)</v>
          </cell>
          <cell r="D685">
            <v>15</v>
          </cell>
          <cell r="E685" t="str">
            <v>節</v>
          </cell>
          <cell r="F685">
            <v>5.0600000000000005</v>
          </cell>
        </row>
        <row r="686">
          <cell r="B686">
            <v>682</v>
          </cell>
          <cell r="C686" t="str">
            <v>鋳鉄製柱形放熱器(天井吊形)</v>
          </cell>
          <cell r="D686">
            <v>16</v>
          </cell>
          <cell r="E686" t="str">
            <v>節</v>
          </cell>
          <cell r="F686">
            <v>5.32</v>
          </cell>
        </row>
        <row r="687">
          <cell r="B687">
            <v>683</v>
          </cell>
          <cell r="C687" t="str">
            <v>鋳鉄製柱形放熱器(天井吊形)</v>
          </cell>
          <cell r="D687">
            <v>17</v>
          </cell>
          <cell r="E687" t="str">
            <v>節</v>
          </cell>
          <cell r="F687">
            <v>5.58</v>
          </cell>
        </row>
        <row r="688">
          <cell r="B688">
            <v>684</v>
          </cell>
          <cell r="C688" t="str">
            <v>鋳鉄製柱形放熱器(天井吊形)</v>
          </cell>
          <cell r="D688">
            <v>18</v>
          </cell>
          <cell r="E688" t="str">
            <v>節</v>
          </cell>
          <cell r="F688">
            <v>5.84</v>
          </cell>
        </row>
        <row r="689">
          <cell r="B689">
            <v>685</v>
          </cell>
          <cell r="C689" t="str">
            <v>鋳鉄製柱形放熱器(天井吊形)</v>
          </cell>
          <cell r="D689">
            <v>19</v>
          </cell>
          <cell r="E689" t="str">
            <v>節</v>
          </cell>
          <cell r="F689">
            <v>6.1</v>
          </cell>
        </row>
        <row r="690">
          <cell r="B690">
            <v>686</v>
          </cell>
          <cell r="C690" t="str">
            <v>鋳鉄製柱形放熱器(天井吊形)</v>
          </cell>
          <cell r="D690">
            <v>20</v>
          </cell>
          <cell r="E690" t="str">
            <v>節</v>
          </cell>
          <cell r="F690">
            <v>6.3599999999999994</v>
          </cell>
        </row>
        <row r="691">
          <cell r="B691">
            <v>687</v>
          </cell>
          <cell r="C691" t="str">
            <v>ｺﾝﾍﾞｸﾀｰ</v>
          </cell>
          <cell r="D691" t="str">
            <v>ｴﾚﾒﾝﾄ1.5m未満</v>
          </cell>
          <cell r="F691">
            <v>1.07</v>
          </cell>
        </row>
        <row r="692">
          <cell r="B692">
            <v>688</v>
          </cell>
          <cell r="C692" t="str">
            <v>ｺﾝﾍﾞｸﾀｰ</v>
          </cell>
          <cell r="D692" t="str">
            <v>ｴﾚﾒﾝﾄ1.5m以上</v>
          </cell>
          <cell r="F692">
            <v>1.27</v>
          </cell>
        </row>
        <row r="693">
          <cell r="B693">
            <v>689</v>
          </cell>
          <cell r="C693" t="str">
            <v>ﾌｧﾝｺﾝﾍﾞｸﾀｰ</v>
          </cell>
          <cell r="D693" t="str">
            <v>ｴﾚﾒﾝﾄ1.5m未満</v>
          </cell>
          <cell r="F693">
            <v>1.284</v>
          </cell>
        </row>
        <row r="694">
          <cell r="B694">
            <v>690</v>
          </cell>
          <cell r="C694" t="str">
            <v>ﾌｧﾝｺﾝﾍﾞｸﾀｰ</v>
          </cell>
          <cell r="D694" t="str">
            <v>ｴﾚﾒﾝﾄ1.5m以上</v>
          </cell>
          <cell r="F694">
            <v>1.524</v>
          </cell>
        </row>
        <row r="695">
          <cell r="B695">
            <v>691</v>
          </cell>
          <cell r="C695" t="str">
            <v>ﾍﾞｰｽﾎﾞｰﾄﾞﾋｰﾀｰ</v>
          </cell>
          <cell r="D695" t="str">
            <v>ｴﾚﾒﾝﾄ2m未満</v>
          </cell>
          <cell r="E695">
            <v>1</v>
          </cell>
          <cell r="F695">
            <v>1.35</v>
          </cell>
        </row>
        <row r="696">
          <cell r="B696">
            <v>692</v>
          </cell>
          <cell r="C696" t="str">
            <v>ﾍﾞｰｽﾎﾞｰﾄﾞﾋｰﾀｰ</v>
          </cell>
          <cell r="D696" t="str">
            <v>ｴﾚﾒﾝﾄ2m未満</v>
          </cell>
          <cell r="E696">
            <v>2</v>
          </cell>
          <cell r="F696">
            <v>2.7</v>
          </cell>
        </row>
        <row r="697">
          <cell r="B697">
            <v>693</v>
          </cell>
          <cell r="C697" t="str">
            <v>ﾍﾞｰｽﾎﾞｰﾄﾞﾋｰﾀｰ</v>
          </cell>
          <cell r="D697" t="str">
            <v>ｴﾚﾒﾝﾄ2m未満</v>
          </cell>
          <cell r="E697">
            <v>3</v>
          </cell>
          <cell r="F697">
            <v>4.0500000000000007</v>
          </cell>
        </row>
        <row r="698">
          <cell r="B698">
            <v>694</v>
          </cell>
          <cell r="C698" t="str">
            <v>ﾍﾞｰｽﾎﾞｰﾄﾞﾋｰﾀｰ</v>
          </cell>
          <cell r="D698" t="str">
            <v>ｴﾚﾒﾝﾄ2m未満</v>
          </cell>
          <cell r="E698">
            <v>4</v>
          </cell>
          <cell r="F698">
            <v>5.4</v>
          </cell>
        </row>
        <row r="699">
          <cell r="B699">
            <v>695</v>
          </cell>
          <cell r="C699" t="str">
            <v>ﾍﾞｰｽﾎﾞｰﾄﾞﾋｰﾀｰ</v>
          </cell>
          <cell r="D699" t="str">
            <v>ｴﾚﾒﾝﾄ2m未満</v>
          </cell>
          <cell r="E699">
            <v>5</v>
          </cell>
          <cell r="F699">
            <v>6.75</v>
          </cell>
        </row>
        <row r="700">
          <cell r="B700">
            <v>696</v>
          </cell>
          <cell r="C700" t="str">
            <v>ﾍﾞｰｽﾎﾞｰﾄﾞﾋｰﾀｰ</v>
          </cell>
          <cell r="D700" t="str">
            <v>ｴﾚﾒﾝﾄ2m未満</v>
          </cell>
          <cell r="E700">
            <v>6</v>
          </cell>
          <cell r="F700">
            <v>8.1000000000000014</v>
          </cell>
        </row>
        <row r="701">
          <cell r="B701">
            <v>697</v>
          </cell>
          <cell r="C701" t="str">
            <v>ﾍﾞｰｽﾎﾞｰﾄﾞﾋｰﾀｰ</v>
          </cell>
          <cell r="D701" t="str">
            <v>ｴﾚﾒﾝﾄ2m未満</v>
          </cell>
          <cell r="E701">
            <v>7</v>
          </cell>
          <cell r="F701">
            <v>9.4500000000000011</v>
          </cell>
        </row>
        <row r="702">
          <cell r="B702">
            <v>698</v>
          </cell>
          <cell r="C702" t="str">
            <v>ﾍﾞｰｽﾎﾞｰﾄﾞﾋｰﾀｰ</v>
          </cell>
          <cell r="D702" t="str">
            <v>ｴﾚﾒﾝﾄ2m未満</v>
          </cell>
          <cell r="E702">
            <v>8</v>
          </cell>
          <cell r="F702">
            <v>10.8</v>
          </cell>
        </row>
        <row r="703">
          <cell r="B703">
            <v>699</v>
          </cell>
          <cell r="C703" t="str">
            <v>ﾍﾞｰｽﾎﾞｰﾄﾞﾋｰﾀｰ</v>
          </cell>
          <cell r="D703" t="str">
            <v>ｴﾚﾒﾝﾄ2m未満</v>
          </cell>
          <cell r="E703">
            <v>9</v>
          </cell>
          <cell r="F703">
            <v>12.15</v>
          </cell>
        </row>
        <row r="704">
          <cell r="B704">
            <v>700</v>
          </cell>
          <cell r="C704" t="str">
            <v>ﾍﾞｰｽﾎﾞｰﾄﾞﾋｰﾀｰ</v>
          </cell>
          <cell r="D704" t="str">
            <v>ｴﾚﾒﾝﾄ2m未満</v>
          </cell>
          <cell r="E704">
            <v>10</v>
          </cell>
          <cell r="F704">
            <v>13.5</v>
          </cell>
        </row>
        <row r="705">
          <cell r="B705">
            <v>701</v>
          </cell>
          <cell r="C705" t="str">
            <v>ﾍﾞｰｽﾎﾞｰﾄﾞﾋｰﾀｰ</v>
          </cell>
          <cell r="D705" t="str">
            <v>ｴﾚﾒﾝﾄ2m以上</v>
          </cell>
          <cell r="E705">
            <v>1</v>
          </cell>
          <cell r="F705">
            <v>1.75</v>
          </cell>
        </row>
        <row r="706">
          <cell r="B706">
            <v>702</v>
          </cell>
          <cell r="C706" t="str">
            <v>ﾍﾞｰｽﾎﾞｰﾄﾞﾋｰﾀｰ</v>
          </cell>
          <cell r="D706" t="str">
            <v>ｴﾚﾒﾝﾄ2m以上</v>
          </cell>
          <cell r="E706">
            <v>2</v>
          </cell>
          <cell r="F706">
            <v>3.5</v>
          </cell>
        </row>
        <row r="707">
          <cell r="B707">
            <v>703</v>
          </cell>
          <cell r="C707" t="str">
            <v>ﾍﾞｰｽﾎﾞｰﾄﾞﾋｰﾀｰ</v>
          </cell>
          <cell r="D707" t="str">
            <v>ｴﾚﾒﾝﾄ2m以上</v>
          </cell>
          <cell r="E707">
            <v>3</v>
          </cell>
          <cell r="F707">
            <v>5.25</v>
          </cell>
        </row>
        <row r="708">
          <cell r="B708">
            <v>704</v>
          </cell>
          <cell r="C708" t="str">
            <v>ﾍﾞｰｽﾎﾞｰﾄﾞﾋｰﾀｰ</v>
          </cell>
          <cell r="D708" t="str">
            <v>ｴﾚﾒﾝﾄ2m以上</v>
          </cell>
          <cell r="E708">
            <v>4</v>
          </cell>
          <cell r="F708">
            <v>7</v>
          </cell>
        </row>
        <row r="709">
          <cell r="B709">
            <v>705</v>
          </cell>
          <cell r="C709" t="str">
            <v>ﾍﾞｰｽﾎﾞｰﾄﾞﾋｰﾀｰ</v>
          </cell>
          <cell r="D709" t="str">
            <v>ｴﾚﾒﾝﾄ2m以上</v>
          </cell>
          <cell r="E709">
            <v>5</v>
          </cell>
          <cell r="F709">
            <v>8.75</v>
          </cell>
        </row>
        <row r="710">
          <cell r="B710">
            <v>706</v>
          </cell>
          <cell r="C710" t="str">
            <v>ﾍﾞｰｽﾎﾞｰﾄﾞﾋｰﾀｰ</v>
          </cell>
          <cell r="D710" t="str">
            <v>ｴﾚﾒﾝﾄ2m以上</v>
          </cell>
          <cell r="E710">
            <v>6</v>
          </cell>
          <cell r="F710">
            <v>10.5</v>
          </cell>
        </row>
        <row r="711">
          <cell r="B711">
            <v>707</v>
          </cell>
          <cell r="C711" t="str">
            <v>ﾍﾞｰｽﾎﾞｰﾄﾞﾋｰﾀｰ</v>
          </cell>
          <cell r="D711" t="str">
            <v>ｴﾚﾒﾝﾄ2m以上</v>
          </cell>
          <cell r="E711">
            <v>7</v>
          </cell>
          <cell r="F711">
            <v>12.25</v>
          </cell>
        </row>
        <row r="712">
          <cell r="B712">
            <v>708</v>
          </cell>
          <cell r="C712" t="str">
            <v>ﾍﾞｰｽﾎﾞｰﾄﾞﾋｰﾀｰ</v>
          </cell>
          <cell r="D712" t="str">
            <v>ｴﾚﾒﾝﾄ2m以上</v>
          </cell>
          <cell r="E712">
            <v>8</v>
          </cell>
          <cell r="F712">
            <v>14</v>
          </cell>
        </row>
        <row r="713">
          <cell r="B713">
            <v>709</v>
          </cell>
          <cell r="C713" t="str">
            <v>ﾍﾞｰｽﾎﾞｰﾄﾞﾋｰﾀｰ</v>
          </cell>
          <cell r="D713" t="str">
            <v>ｴﾚﾒﾝﾄ2m以上</v>
          </cell>
          <cell r="E713">
            <v>9</v>
          </cell>
          <cell r="F713">
            <v>15.75</v>
          </cell>
        </row>
        <row r="714">
          <cell r="B714">
            <v>710</v>
          </cell>
          <cell r="C714" t="str">
            <v>ﾍﾞｰｽﾎﾞｰﾄﾞﾋｰﾀｰ</v>
          </cell>
          <cell r="D714" t="str">
            <v>ｴﾚﾒﾝﾄ2m以上</v>
          </cell>
          <cell r="E714">
            <v>10</v>
          </cell>
          <cell r="F714">
            <v>17.5</v>
          </cell>
        </row>
        <row r="715">
          <cell r="B715">
            <v>711</v>
          </cell>
          <cell r="C715" t="str">
            <v>蒸気用給湿器</v>
          </cell>
          <cell r="F715">
            <v>0.1</v>
          </cell>
        </row>
        <row r="716">
          <cell r="B716">
            <v>712</v>
          </cell>
          <cell r="C716" t="str">
            <v>放熱器弁</v>
          </cell>
          <cell r="F716">
            <v>0.1</v>
          </cell>
        </row>
        <row r="717">
          <cell r="B717">
            <v>713</v>
          </cell>
          <cell r="C717" t="str">
            <v>放熱器ﾄﾗｯﾌﾟ</v>
          </cell>
          <cell r="F717">
            <v>0.1</v>
          </cell>
        </row>
        <row r="718">
          <cell r="B718">
            <v>714</v>
          </cell>
          <cell r="C718" t="str">
            <v>ﾊﾟﾈﾙﾋｰﾀｰ(床置形･壁掛型)</v>
          </cell>
          <cell r="D718">
            <v>3.5</v>
          </cell>
          <cell r="E718" t="str">
            <v>kw以下</v>
          </cell>
          <cell r="F718">
            <v>0.54</v>
          </cell>
        </row>
        <row r="719">
          <cell r="B719">
            <v>715</v>
          </cell>
          <cell r="C719" t="str">
            <v>ﾌｧﾝﾋｰﾀｰ(天井吊形)</v>
          </cell>
          <cell r="D719">
            <v>6</v>
          </cell>
          <cell r="E719" t="str">
            <v>kw以下</v>
          </cell>
          <cell r="F719">
            <v>1.05</v>
          </cell>
        </row>
        <row r="720">
          <cell r="B720">
            <v>716</v>
          </cell>
          <cell r="C720" t="str">
            <v>ﾌｧﾝﾋｰﾀｰ(天井吊形)</v>
          </cell>
          <cell r="D720">
            <v>10</v>
          </cell>
          <cell r="E720" t="str">
            <v>kw以下</v>
          </cell>
          <cell r="F720">
            <v>1.29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諸元表"/>
      <sheetName val="換気負荷"/>
      <sheetName val="負荷計算書"/>
      <sheetName val="空調機器表"/>
      <sheetName val="換気計算書"/>
      <sheetName val="制気口計算書"/>
      <sheetName val="静圧計算書"/>
      <sheetName val="換気機器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見積比較"/>
      <sheetName val="Sheet1"/>
      <sheetName val="最低基準価格"/>
      <sheetName val="歩掛ﾃﾞｰﾀ"/>
      <sheetName val="EV内訳1"/>
      <sheetName val="設計書"/>
      <sheetName val="A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A4"/>
      <sheetName val="衛生器具"/>
      <sheetName val="給水"/>
      <sheetName val="排水"/>
      <sheetName val="給湯"/>
      <sheetName val="ガス"/>
      <sheetName val="消火"/>
      <sheetName val="給油"/>
      <sheetName val="空調機器"/>
      <sheetName val="配管"/>
      <sheetName val="ﾀﾞｸﾄ"/>
      <sheetName val="冷暖房"/>
      <sheetName val="換気機器"/>
      <sheetName val="衛生器具設備工事"/>
      <sheetName val="空調設備工事"/>
      <sheetName val="機器ﾃﾞｰﾀｰ"/>
      <sheetName val="総括表合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C1" t="str">
            <v>給水設備</v>
          </cell>
          <cell r="H1" t="str">
            <v>規格</v>
          </cell>
        </row>
        <row r="3">
          <cell r="C3" t="str">
            <v>　　　〃</v>
          </cell>
          <cell r="H3" t="str">
            <v>屋内一般  100A</v>
          </cell>
        </row>
        <row r="4">
          <cell r="C4" t="str">
            <v>耐衝撃性ﾋﾞﾆｰﾙ管(HIVP)</v>
          </cell>
          <cell r="H4" t="str">
            <v xml:space="preserve">     〃　　    80</v>
          </cell>
        </row>
        <row r="5">
          <cell r="C5" t="str">
            <v>塩ﾋﾞﾗｲﾆﾝｸﾞ鋼管(VA)</v>
          </cell>
          <cell r="H5" t="str">
            <v>機械室便所　100A</v>
          </cell>
        </row>
        <row r="6">
          <cell r="C6" t="str">
            <v>塩ﾋﾞﾗｲﾆﾝｸﾞ鋼管(VB)</v>
          </cell>
          <cell r="H6" t="str">
            <v>　 　　〃　　　　50</v>
          </cell>
        </row>
        <row r="8">
          <cell r="C8" t="str">
            <v>内外面塩ﾋﾞﾗｲﾆﾝｸﾞ鋼管(VD)</v>
          </cell>
          <cell r="H8" t="str">
            <v>屋外架空　100A</v>
          </cell>
        </row>
        <row r="9">
          <cell r="C9" t="str">
            <v>水道用ｽﾃﾝﾚｽ鋼管(SU)</v>
          </cell>
          <cell r="H9" t="str">
            <v>　    〃　　   80</v>
          </cell>
        </row>
        <row r="10">
          <cell r="C10" t="str">
            <v>硬質塩化ﾋﾞﾆｰﾙ管（VP)</v>
          </cell>
          <cell r="H10" t="str">
            <v>屋外埋設　100A</v>
          </cell>
        </row>
        <row r="11">
          <cell r="H11" t="str">
            <v>　　  〃　　　50</v>
          </cell>
        </row>
        <row r="12">
          <cell r="C12" t="str">
            <v>受水槽</v>
          </cell>
        </row>
        <row r="13">
          <cell r="C13" t="str">
            <v>揚水ﾎﾟﾝﾌﾟ</v>
          </cell>
          <cell r="H13" t="str">
            <v>屋内一般  100φ</v>
          </cell>
        </row>
        <row r="15">
          <cell r="C15" t="str">
            <v>小型給水ﾎﾟﾝﾌﾟﾕﾆｯﾄ</v>
          </cell>
          <cell r="H15" t="str">
            <v xml:space="preserve">     〃　　    80</v>
          </cell>
        </row>
        <row r="16">
          <cell r="C16" t="str">
            <v>直結給水用ﾌﾞｰｽﾀｰﾎﾟﾝﾌﾟﾕﾆｯﾄ</v>
          </cell>
          <cell r="H16" t="str">
            <v>機械室便所　100φ</v>
          </cell>
        </row>
        <row r="17">
          <cell r="C17" t="str">
            <v>塩素滅菌装置</v>
          </cell>
          <cell r="H17" t="str">
            <v xml:space="preserve">     〃　　　 　  50</v>
          </cell>
        </row>
        <row r="18">
          <cell r="C18" t="str">
            <v>加圧給水ﾎﾟﾝﾌﾟﾕﾆｯﾄ</v>
          </cell>
          <cell r="H18" t="str">
            <v>屋外架空　100φ</v>
          </cell>
        </row>
        <row r="19">
          <cell r="C19" t="str">
            <v>同上搬入据付費</v>
          </cell>
          <cell r="H19" t="str">
            <v>　    〃　　   80</v>
          </cell>
        </row>
        <row r="20">
          <cell r="C20" t="str">
            <v>機器搬入据付費</v>
          </cell>
          <cell r="H20" t="str">
            <v>屋外埋設　100φ</v>
          </cell>
        </row>
        <row r="21">
          <cell r="C21" t="str">
            <v>ｺﾝｸﾘｰﾄ基礎工事</v>
          </cell>
          <cell r="H21" t="str">
            <v>　　  〃　　　50</v>
          </cell>
        </row>
        <row r="23">
          <cell r="C23" t="str">
            <v>水道本管引込工事</v>
          </cell>
        </row>
        <row r="24">
          <cell r="C24" t="str">
            <v>水道加入金</v>
          </cell>
        </row>
        <row r="25">
          <cell r="C25" t="str">
            <v>水道ﾒｰﾀｰ</v>
          </cell>
          <cell r="H25" t="str">
            <v>20GV 1.0MPa</v>
          </cell>
        </row>
        <row r="26">
          <cell r="C26" t="str">
            <v>量水器</v>
          </cell>
          <cell r="H26" t="str">
            <v>20GV 0.5MPa</v>
          </cell>
        </row>
        <row r="27">
          <cell r="C27" t="str">
            <v>量水器ﾎﾞｯｸｽ</v>
          </cell>
          <cell r="H27" t="str">
            <v>COA100</v>
          </cell>
        </row>
        <row r="28">
          <cell r="C28" t="str">
            <v>伸縮止水栓</v>
          </cell>
          <cell r="H28" t="str">
            <v xml:space="preserve">  〃   50</v>
          </cell>
        </row>
        <row r="29">
          <cell r="C29" t="str">
            <v>制水弁</v>
          </cell>
          <cell r="H29" t="str">
            <v>COB100</v>
          </cell>
        </row>
        <row r="30">
          <cell r="C30" t="str">
            <v>定水位調整弁</v>
          </cell>
          <cell r="H30" t="str">
            <v xml:space="preserve">  〃   50</v>
          </cell>
        </row>
        <row r="31">
          <cell r="C31" t="str">
            <v>ﾎﾞｰﾙﾀｯﾌﾟ</v>
          </cell>
          <cell r="H31" t="str">
            <v>T5A50</v>
          </cell>
        </row>
        <row r="32">
          <cell r="H32" t="str">
            <v>T5B50</v>
          </cell>
        </row>
        <row r="33">
          <cell r="C33" t="str">
            <v>仕切弁</v>
          </cell>
          <cell r="H33" t="str">
            <v>T14AA50</v>
          </cell>
        </row>
        <row r="34">
          <cell r="C34" t="str">
            <v>仕切弁（管端防食）</v>
          </cell>
          <cell r="H34" t="str">
            <v>T14BA50</v>
          </cell>
        </row>
        <row r="35">
          <cell r="C35" t="str">
            <v>逆止弁</v>
          </cell>
          <cell r="H35" t="str">
            <v>T5A50CD</v>
          </cell>
        </row>
        <row r="36">
          <cell r="C36" t="str">
            <v>逆止弁（管端防食）</v>
          </cell>
          <cell r="H36" t="str">
            <v>T5B50CD</v>
          </cell>
        </row>
        <row r="37">
          <cell r="C37" t="str">
            <v>ﾊﾞﾀﾌﾗｲ弁</v>
          </cell>
          <cell r="H37" t="str">
            <v>SNA50</v>
          </cell>
        </row>
        <row r="38">
          <cell r="C38" t="str">
            <v>減圧弁</v>
          </cell>
          <cell r="H38" t="str">
            <v>SNB50</v>
          </cell>
        </row>
        <row r="39">
          <cell r="C39" t="str">
            <v>自動ｴｱｰ抜弁</v>
          </cell>
          <cell r="H39" t="str">
            <v>ドﾙｺﾞ 100A</v>
          </cell>
        </row>
        <row r="40">
          <cell r="C40" t="str">
            <v>電磁弁</v>
          </cell>
          <cell r="H40" t="str">
            <v xml:space="preserve">  〃      80</v>
          </cell>
        </row>
        <row r="41">
          <cell r="H41" t="str">
            <v>供給事業所指定品</v>
          </cell>
        </row>
        <row r="42">
          <cell r="C42" t="str">
            <v>Ｙ型ｽﾄﾚｰﾅｰ</v>
          </cell>
        </row>
        <row r="43">
          <cell r="C43" t="str">
            <v>湯沸器用逆止弁付BAV</v>
          </cell>
        </row>
        <row r="45">
          <cell r="C45" t="str">
            <v>防振継手</v>
          </cell>
        </row>
      </sheetData>
      <sheetData sheetId="14"/>
      <sheetData sheetId="15"/>
      <sheetData sheetId="1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単価設定シート"/>
      <sheetName val="プラベース"/>
      <sheetName val="化粧カバー"/>
      <sheetName val="架台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表紙"/>
      <sheetName val="総括"/>
      <sheetName val="率計算"/>
      <sheetName val="内訳→"/>
      <sheetName val="内訳合計"/>
      <sheetName val="仮設"/>
      <sheetName val="土"/>
      <sheetName val="地業"/>
      <sheetName val="鉄筋"/>
      <sheetName val="ｺﾝｸﾘｰﾄ"/>
      <sheetName val="鉄骨"/>
      <sheetName val="外壁"/>
      <sheetName val="防水"/>
      <sheetName val="タイル"/>
      <sheetName val="木"/>
      <sheetName val="屋根とい"/>
      <sheetName val="金属"/>
      <sheetName val="左官"/>
      <sheetName val="建具"/>
      <sheetName val="塗装"/>
      <sheetName val="内装"/>
      <sheetName val="ﾕﾆｯﾄ"/>
      <sheetName val="外構"/>
      <sheetName val="解体"/>
      <sheetName val="処分"/>
      <sheetName val="・"/>
      <sheetName val="指定仮設"/>
      <sheetName val="刊行物→"/>
      <sheetName val="刊行物表紙"/>
      <sheetName val="刊行物比較表 "/>
      <sheetName val="見積→"/>
      <sheetName val="見積表紙"/>
      <sheetName val="仮設(見積) "/>
      <sheetName val="杭(見積)"/>
      <sheetName val="外壁(見積)"/>
      <sheetName val="防水 (見積)"/>
      <sheetName val="屋根及びとい (見積)"/>
      <sheetName val="木 (見積)"/>
      <sheetName val="鉄骨(1)(見積)"/>
      <sheetName val="鉄骨(2)(見積)"/>
      <sheetName val="塗装 (見積)"/>
      <sheetName val="塗装 (見積) (2)"/>
      <sheetName val="金属 (見積)"/>
      <sheetName val="ｱﾙﾐ建具(見積)"/>
      <sheetName val="鋼製軽量建具・ﾊﾟｰﾃｰｼｮﾝ(見積)"/>
      <sheetName val="鋼製建具(見積)"/>
      <sheetName val="ｼｬｯﾀｰ・ｵｰﾊﾞｰｽﾗｲﾃﾞｨﾝｸﾞ(見積)"/>
      <sheetName val="家具(見積)"/>
      <sheetName val="内装(見積)"/>
      <sheetName val="ﾕﾆｯﾄ1 (見積) "/>
      <sheetName val="ﾕﾆｯﾄ2(見積)"/>
      <sheetName val="外構 (見積) "/>
      <sheetName val="外構 (見積)  (2)"/>
      <sheetName val="解体・撤去 (見積) "/>
      <sheetName val="発生土処分(見積) "/>
      <sheetName val="汚泥処分(見積) "/>
      <sheetName val="ｱｽﾌｧﾙﾄ処分(見積)  "/>
      <sheetName val="指定仮設(見積) "/>
      <sheetName val="仮設単価詳細"/>
    </sheetNames>
    <sheetDataSet>
      <sheetData sheetId="0">
        <row r="2">
          <cell r="B2" t="str">
            <v>金沢海上保安部船艇用品庫調査設計業務</v>
          </cell>
        </row>
        <row r="5">
          <cell r="B5">
            <v>45382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　別紙細目"/>
      <sheetName val="A-1"/>
      <sheetName val="A-2"/>
      <sheetName val="A-3"/>
      <sheetName val="積算根拠　一覧"/>
      <sheetName val="最低基準価格"/>
      <sheetName val="予定価格調書"/>
      <sheetName val="内訳書　表紙"/>
      <sheetName val="内訳書"/>
      <sheetName val="単位データ"/>
      <sheetName val="複写データ"/>
      <sheetName val="マニュアル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>
        <row r="3090">
          <cell r="BD3090">
            <v>8</v>
          </cell>
        </row>
      </sheetData>
      <sheetData sheetId="9">
        <row r="3">
          <cell r="A3" t="str">
            <v>m3</v>
          </cell>
        </row>
        <row r="4">
          <cell r="A4" t="str">
            <v>㎡</v>
          </cell>
        </row>
        <row r="5">
          <cell r="A5" t="str">
            <v>ｍ</v>
          </cell>
        </row>
        <row r="6">
          <cell r="A6" t="str">
            <v>本</v>
          </cell>
        </row>
        <row r="7">
          <cell r="A7" t="str">
            <v>ｔ</v>
          </cell>
        </row>
        <row r="8">
          <cell r="A8" t="str">
            <v>kg</v>
          </cell>
        </row>
        <row r="9">
          <cell r="A9" t="str">
            <v>枚</v>
          </cell>
        </row>
        <row r="10">
          <cell r="A10" t="str">
            <v>箇所</v>
          </cell>
        </row>
        <row r="11">
          <cell r="A11" t="str">
            <v>掛㎡</v>
          </cell>
        </row>
        <row r="12">
          <cell r="A12" t="str">
            <v>地山m3</v>
          </cell>
        </row>
        <row r="13">
          <cell r="A13" t="str">
            <v>か所</v>
          </cell>
        </row>
        <row r="14">
          <cell r="A14" t="str">
            <v>基</v>
          </cell>
        </row>
        <row r="15">
          <cell r="A15" t="str">
            <v>空m3</v>
          </cell>
        </row>
        <row r="16">
          <cell r="A16" t="str">
            <v>連</v>
          </cell>
        </row>
        <row r="17">
          <cell r="A17" t="str">
            <v>〃</v>
          </cell>
        </row>
        <row r="18">
          <cell r="A18" t="str">
            <v>式</v>
          </cell>
        </row>
      </sheetData>
      <sheetData sheetId="10" refreshError="1"/>
      <sheetData sheetId="1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号  表紙"/>
      <sheetName val="変更設計書"/>
      <sheetName val="変更設計書(1)"/>
      <sheetName val="変更設計書(2)"/>
      <sheetName val="工事費"/>
      <sheetName val="工事価格"/>
      <sheetName val="直工"/>
      <sheetName val="直仮"/>
      <sheetName val="土工"/>
      <sheetName val="杭地業"/>
      <sheetName val="ｺﾝｸﾘ"/>
      <sheetName val="型枠"/>
      <sheetName val="鉄筋"/>
      <sheetName val="鉄骨"/>
      <sheetName val="ﾌﾟｰﾙ屋根鉄骨"/>
      <sheetName val="ﾎﾟｰﾁ屋根鉄骨"/>
      <sheetName val="機械室架台鉄骨"/>
      <sheetName val="既ｺﾝ"/>
      <sheetName val="防水"/>
      <sheetName val="石,ﾀｲﾙ"/>
      <sheetName val="木工"/>
      <sheetName val="屋根･樋"/>
      <sheetName val="金属"/>
      <sheetName val="左官"/>
      <sheetName val="金建"/>
      <sheetName val="ｱﾙﾐ建具"/>
      <sheetName val="ｶｰﾃﾝｳｫｰﾙ"/>
      <sheetName val="ｽﾁｰﾙ建具"/>
      <sheetName val="木製建具"/>
      <sheetName val="ｶﾞﾗｽ"/>
      <sheetName val="塗装"/>
      <sheetName val="内外装"/>
      <sheetName val="雑工"/>
      <sheetName val="ﾌﾟｰﾙ"/>
      <sheetName val="25mﾌﾟｰﾙ"/>
      <sheetName val="幼児着水ﾌﾟｰﾙ"/>
      <sheetName val="ｽﾗｲﾀﾞｰ"/>
      <sheetName val="外構工"/>
      <sheetName val="撤去"/>
      <sheetName val="外構"/>
      <sheetName val="受水槽基礎"/>
      <sheetName val="植栽"/>
      <sheetName val="共通費"/>
      <sheetName val="共通仮設費"/>
      <sheetName val="諸経費"/>
      <sheetName val="代空5ｺﾝ"/>
      <sheetName val="代OTｺﾝ"/>
      <sheetName val="代OT金属"/>
      <sheetName val="代OT雑"/>
      <sheetName val="消費税総括表"/>
      <sheetName val="代共通"/>
      <sheetName val="共通・諸経費計算表 (変1)"/>
      <sheetName val="杭集計表 "/>
      <sheetName val="見積比較"/>
      <sheetName val="消費税総括表 "/>
      <sheetName val="杭集計表(変1) "/>
      <sheetName val="共通費･諸経費算定表"/>
      <sheetName val="代0101"/>
      <sheetName val="代0201"/>
      <sheetName val="代 0301"/>
      <sheetName val="代0401"/>
      <sheetName val="代0402"/>
      <sheetName val="代0403"/>
      <sheetName val="代0404"/>
      <sheetName val="代0701"/>
      <sheetName val="代0702"/>
      <sheetName val="代0703"/>
      <sheetName val="代1301"/>
      <sheetName val="代1302"/>
      <sheetName val="代 1303"/>
      <sheetName val="代共01"/>
      <sheetName val="代共02"/>
      <sheetName val="代共03"/>
      <sheetName val="補助ｸﾚｰﾝ検討"/>
      <sheetName val="代"/>
      <sheetName val="機械器具費算定表"/>
      <sheetName val="Sheet1"/>
      <sheetName val="直菅歩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リスト１"/>
      <sheetName val="見積リスト２"/>
      <sheetName val="業者ﾃﾞｰﾀｰﾍﾞｰｽ"/>
    </sheetNames>
    <sheetDataSet>
      <sheetData sheetId="0"/>
      <sheetData sheetId="1" refreshError="1"/>
      <sheetData sheetId="2">
        <row r="1">
          <cell r="B1" t="str">
            <v>番号</v>
          </cell>
          <cell r="D1" t="str">
            <v>会社名</v>
          </cell>
          <cell r="E1" t="str">
            <v>担当者1</v>
          </cell>
          <cell r="F1" t="str">
            <v>ふりがな</v>
          </cell>
          <cell r="G1" t="str">
            <v>担当者1
担当種目</v>
          </cell>
          <cell r="H1" t="str">
            <v>担当者2</v>
          </cell>
          <cell r="I1" t="str">
            <v>担当者2
担当種目</v>
          </cell>
          <cell r="J1" t="str">
            <v>電話番号</v>
          </cell>
          <cell r="K1" t="str">
            <v>FAX</v>
          </cell>
          <cell r="L1" t="str">
            <v>メール</v>
          </cell>
          <cell r="M1" t="str">
            <v>部署名１</v>
          </cell>
          <cell r="N1" t="str">
            <v>〒</v>
          </cell>
          <cell r="O1" t="str">
            <v>住所1</v>
          </cell>
          <cell r="P1" t="str">
            <v>住所2</v>
          </cell>
          <cell r="Q1" t="str">
            <v>備考</v>
          </cell>
          <cell r="R1" t="str">
            <v>照明器具</v>
          </cell>
          <cell r="S1" t="str">
            <v>特殊照明</v>
          </cell>
          <cell r="T1" t="str">
            <v>盤類</v>
          </cell>
          <cell r="U1" t="str">
            <v>重電</v>
          </cell>
          <cell r="V1" t="str">
            <v>変圧器</v>
          </cell>
          <cell r="W1" t="str">
            <v>ｺﾝﾃﾞﾝｻ・ﾘｱｸﾄﾙ</v>
          </cell>
          <cell r="X1" t="str">
            <v>ﾎｰﾑ分電盤</v>
          </cell>
          <cell r="Y1" t="str">
            <v>自家発</v>
          </cell>
          <cell r="Z1" t="str">
            <v>太陽光発電</v>
          </cell>
          <cell r="AA1" t="str">
            <v>中央監視</v>
          </cell>
          <cell r="AB1" t="str">
            <v>直流電源</v>
          </cell>
          <cell r="AC1" t="str">
            <v>無停電電源</v>
          </cell>
          <cell r="AD1" t="str">
            <v>リース建設機器</v>
          </cell>
          <cell r="AE1" t="str">
            <v>避雷針</v>
          </cell>
          <cell r="AF1" t="str">
            <v>マンホール</v>
          </cell>
          <cell r="AG1" t="str">
            <v>鋳物</v>
          </cell>
          <cell r="AH1" t="str">
            <v>ポール</v>
          </cell>
          <cell r="AI1" t="str">
            <v>車路警報</v>
          </cell>
          <cell r="AJ1" t="str">
            <v>電線</v>
          </cell>
          <cell r="AK1" t="str">
            <v>通信用特殊ケーブル</v>
          </cell>
          <cell r="AL1" t="str">
            <v>ﾊﾞｽﾀﾞｸﾄ</v>
          </cell>
          <cell r="AM1" t="str">
            <v>端末処理材</v>
          </cell>
          <cell r="AN1" t="str">
            <v>配線器具</v>
          </cell>
          <cell r="AO1" t="str">
            <v>LAN</v>
          </cell>
          <cell r="AP1" t="str">
            <v>太陽光採光</v>
          </cell>
          <cell r="AQ1" t="str">
            <v>金属ﾀﾞｸﾄ・ﾌﾟﾙﾎﾞｯｸｽ</v>
          </cell>
          <cell r="AR1" t="str">
            <v>装柱材</v>
          </cell>
          <cell r="AS1" t="str">
            <v>フロアーダクト</v>
          </cell>
          <cell r="AT1" t="str">
            <v>時計</v>
          </cell>
          <cell r="AU1" t="str">
            <v>拡声</v>
          </cell>
          <cell r="AV1" t="str">
            <v>防災無線等</v>
          </cell>
          <cell r="AW1" t="str">
            <v>ITV</v>
          </cell>
          <cell r="AX1" t="str">
            <v>視聴覚装置</v>
          </cell>
          <cell r="AY1" t="str">
            <v>インターホン</v>
          </cell>
          <cell r="AZ1" t="str">
            <v>構内交換</v>
          </cell>
          <cell r="BA1" t="str">
            <v>テレビ共聴</v>
          </cell>
          <cell r="BB1" t="str">
            <v>電波障害調査</v>
          </cell>
          <cell r="BC1" t="str">
            <v>火報</v>
          </cell>
          <cell r="BD1" t="str">
            <v>情報表示</v>
          </cell>
          <cell r="BE1" t="str">
            <v>表示器</v>
          </cell>
          <cell r="BF1" t="str">
            <v>防犯装置</v>
          </cell>
          <cell r="BG1" t="str">
            <v>入退室管理装置</v>
          </cell>
          <cell r="BH1" t="str">
            <v>図書館管理システム</v>
          </cell>
          <cell r="BI1" t="str">
            <v>音声誘導</v>
          </cell>
          <cell r="BJ1" t="str">
            <v>蛍光管ﾘｻｲｸﾙ</v>
          </cell>
          <cell r="BK1" t="str">
            <v>盤内器具</v>
          </cell>
        </row>
        <row r="2">
          <cell r="B2">
            <v>1</v>
          </cell>
          <cell r="C2" t="str">
            <v>ゆ</v>
          </cell>
          <cell r="D2" t="str">
            <v>㈱ユーデン（削除予定）</v>
          </cell>
          <cell r="E2" t="str">
            <v>江口</v>
          </cell>
          <cell r="F2" t="str">
            <v>えぐち</v>
          </cell>
          <cell r="J2" t="str">
            <v>03-3432-3621</v>
          </cell>
          <cell r="K2" t="str">
            <v>03-3432-3628</v>
          </cell>
          <cell r="M2" t="str">
            <v>第二営業部</v>
          </cell>
          <cell r="R2">
            <v>1</v>
          </cell>
        </row>
        <row r="3">
          <cell r="B3">
            <v>2</v>
          </cell>
          <cell r="C3" t="str">
            <v>い</v>
          </cell>
          <cell r="D3" t="str">
            <v>岩崎電気㈱</v>
          </cell>
          <cell r="E3" t="str">
            <v>北野　勝二</v>
          </cell>
          <cell r="F3" t="str">
            <v>きたの</v>
          </cell>
          <cell r="J3" t="str">
            <v>03-3451-6111</v>
          </cell>
          <cell r="K3" t="str">
            <v>03-3452-3140</v>
          </cell>
          <cell r="L3" t="str">
            <v>kitano-katsuji@eye.co.jp</v>
          </cell>
          <cell r="M3" t="str">
            <v>官公需営業課</v>
          </cell>
          <cell r="N3" t="str">
            <v>108-0014</v>
          </cell>
          <cell r="O3" t="str">
            <v>東京都港区芝5-1-2</v>
          </cell>
          <cell r="R3">
            <v>1</v>
          </cell>
          <cell r="BD3">
            <v>1</v>
          </cell>
        </row>
        <row r="4">
          <cell r="B4">
            <v>3</v>
          </cell>
          <cell r="C4" t="str">
            <v>み</v>
          </cell>
          <cell r="D4" t="str">
            <v>三菱電機照明㈱</v>
          </cell>
          <cell r="E4" t="str">
            <v>本田 広一</v>
          </cell>
          <cell r="F4" t="str">
            <v>ほんだ こういち</v>
          </cell>
          <cell r="H4" t="str">
            <v>金真</v>
          </cell>
          <cell r="J4" t="str">
            <v>03-3847-4191</v>
          </cell>
          <cell r="K4" t="str">
            <v>03-3847-4199</v>
          </cell>
          <cell r="L4" t="str">
            <v>hondak@lucent.mlf.co.jp</v>
          </cell>
          <cell r="M4" t="str">
            <v>首都圏支社　開発営業課</v>
          </cell>
          <cell r="N4" t="str">
            <v>110-0014</v>
          </cell>
          <cell r="O4" t="str">
            <v>東京都台東区北上野1-6-11</v>
          </cell>
          <cell r="P4" t="str">
            <v>ノルドビル</v>
          </cell>
          <cell r="R4">
            <v>1</v>
          </cell>
        </row>
        <row r="5">
          <cell r="B5">
            <v>4</v>
          </cell>
          <cell r="C5" t="str">
            <v>さ</v>
          </cell>
          <cell r="D5" t="str">
            <v>三洋電機㈱（削除予定）</v>
          </cell>
          <cell r="M5" t="str">
            <v>見積依頼不可</v>
          </cell>
          <cell r="R5">
            <v>1</v>
          </cell>
        </row>
        <row r="6">
          <cell r="B6">
            <v>5</v>
          </cell>
          <cell r="C6" t="str">
            <v>や</v>
          </cell>
          <cell r="D6" t="str">
            <v>山田照明㈱</v>
          </cell>
          <cell r="E6" t="str">
            <v>松澤　恒政</v>
          </cell>
          <cell r="J6" t="str">
            <v>03-3251-2245</v>
          </cell>
          <cell r="K6" t="str">
            <v>03-3253-5445</v>
          </cell>
          <cell r="L6" t="str">
            <v>t.matsuzawa@yamada-shomei.co.jp</v>
          </cell>
          <cell r="M6" t="str">
            <v>営業開発室</v>
          </cell>
          <cell r="N6" t="str">
            <v>101-0021</v>
          </cell>
          <cell r="O6" t="str">
            <v>東京都千代田区外神田3-8-11</v>
          </cell>
          <cell r="R6">
            <v>1</v>
          </cell>
        </row>
        <row r="7">
          <cell r="B7">
            <v>6</v>
          </cell>
          <cell r="C7" t="str">
            <v>ま</v>
          </cell>
          <cell r="D7" t="str">
            <v>松下電工㈱</v>
          </cell>
          <cell r="E7" t="str">
            <v>児嶋 弘行</v>
          </cell>
          <cell r="F7" t="str">
            <v>こじま</v>
          </cell>
          <cell r="J7" t="str">
            <v>03-6218-1001</v>
          </cell>
          <cell r="K7" t="str">
            <v>03-6218-1004</v>
          </cell>
          <cell r="L7" t="str">
            <v>kozima@mewaa.mew.co.jp</v>
          </cell>
          <cell r="M7" t="str">
            <v>開発営業部公需営業グループ</v>
          </cell>
          <cell r="N7" t="str">
            <v>105-8301</v>
          </cell>
          <cell r="O7" t="str">
            <v>東京都港区東新橋１－５－１</v>
          </cell>
          <cell r="R7">
            <v>1</v>
          </cell>
          <cell r="T7">
            <v>1</v>
          </cell>
          <cell r="X7">
            <v>1</v>
          </cell>
          <cell r="AA7">
            <v>1</v>
          </cell>
          <cell r="AB7">
            <v>1</v>
          </cell>
          <cell r="AC7">
            <v>1</v>
          </cell>
          <cell r="AH7">
            <v>1</v>
          </cell>
          <cell r="AN7">
            <v>1</v>
          </cell>
          <cell r="AO7">
            <v>1</v>
          </cell>
          <cell r="AP7">
            <v>1</v>
          </cell>
          <cell r="AT7">
            <v>1</v>
          </cell>
          <cell r="BC7">
            <v>1</v>
          </cell>
          <cell r="BE7">
            <v>1</v>
          </cell>
          <cell r="BF7">
            <v>1</v>
          </cell>
        </row>
        <row r="8">
          <cell r="B8">
            <v>7</v>
          </cell>
          <cell r="C8" t="str">
            <v>な</v>
          </cell>
          <cell r="D8" t="str">
            <v>直江電器㈱（削除予定）</v>
          </cell>
          <cell r="J8" t="str">
            <v>045-231-2143</v>
          </cell>
          <cell r="K8" t="str">
            <v>045-241-6308</v>
          </cell>
          <cell r="R8">
            <v>1</v>
          </cell>
        </row>
        <row r="9">
          <cell r="B9">
            <v>8</v>
          </cell>
          <cell r="C9" t="str">
            <v>と</v>
          </cell>
          <cell r="D9" t="str">
            <v>東芝ライテック㈱</v>
          </cell>
          <cell r="E9" t="str">
            <v>西田 武夫</v>
          </cell>
          <cell r="F9" t="str">
            <v>にしだ</v>
          </cell>
          <cell r="J9" t="str">
            <v>03-5479-1571
080-1033-5220</v>
          </cell>
          <cell r="K9" t="str">
            <v>03-5479-3959</v>
          </cell>
          <cell r="L9" t="str">
            <v>takeo.nishida@tlt.co.jp</v>
          </cell>
          <cell r="M9" t="str">
            <v>首都圏電設営業部</v>
          </cell>
          <cell r="N9" t="str">
            <v>140-8640</v>
          </cell>
          <cell r="O9" t="str">
            <v>東京都品川区東品川4-3-1</v>
          </cell>
          <cell r="R9">
            <v>1</v>
          </cell>
          <cell r="AN9">
            <v>1</v>
          </cell>
          <cell r="AY9">
            <v>1</v>
          </cell>
        </row>
        <row r="10">
          <cell r="B10">
            <v>9</v>
          </cell>
          <cell r="C10" t="str">
            <v>だ</v>
          </cell>
          <cell r="D10" t="str">
            <v>大光電機㈱（削除予定）</v>
          </cell>
          <cell r="J10" t="str">
            <v>03-5600-7793</v>
          </cell>
          <cell r="K10" t="str">
            <v>03-5600-7784</v>
          </cell>
          <cell r="R10">
            <v>1</v>
          </cell>
        </row>
        <row r="11">
          <cell r="B11">
            <v>10</v>
          </cell>
          <cell r="C11" t="str">
            <v>え</v>
          </cell>
          <cell r="D11" t="str">
            <v>ＮＥＣﾗｲﾃｨﾝｸﾞ㈱(削除予定)</v>
          </cell>
          <cell r="E11" t="str">
            <v>佐藤　隆美</v>
          </cell>
          <cell r="J11" t="str">
            <v>03-5719-8490</v>
          </cell>
          <cell r="K11" t="str">
            <v>03-5719-8133</v>
          </cell>
          <cell r="L11" t="str">
            <v>takami_satou@nelt.nec.co.jp</v>
          </cell>
          <cell r="M11" t="str">
            <v>ｿﾘｭｰｼｮﾝ営業本部</v>
          </cell>
          <cell r="R11">
            <v>1</v>
          </cell>
        </row>
        <row r="12">
          <cell r="B12">
            <v>11</v>
          </cell>
          <cell r="C12" t="str">
            <v>ひ</v>
          </cell>
          <cell r="D12" t="str">
            <v>日立ライティング㈱</v>
          </cell>
          <cell r="E12" t="str">
            <v>近藤　信彦</v>
          </cell>
          <cell r="J12" t="str">
            <v>03-3255-9115</v>
          </cell>
          <cell r="K12" t="str">
            <v>03-3255-5270</v>
          </cell>
          <cell r="L12" t="str">
            <v>n-kondo@hitachi-hll.co.jp</v>
          </cell>
          <cell r="M12" t="str">
            <v>広域開発ｸﾞﾙｰﾌﾟ</v>
          </cell>
          <cell r="R12">
            <v>1</v>
          </cell>
        </row>
        <row r="13">
          <cell r="B13">
            <v>12</v>
          </cell>
          <cell r="C13" t="str">
            <v>や</v>
          </cell>
          <cell r="D13" t="str">
            <v>ヤマギワ㈱</v>
          </cell>
          <cell r="E13" t="str">
            <v>堀　勇雄</v>
          </cell>
          <cell r="J13" t="str">
            <v>03-3253-5143</v>
          </cell>
          <cell r="K13" t="str">
            <v>03-3253-5205</v>
          </cell>
          <cell r="L13" t="str">
            <v>i-hori@yamagiwa.co.jp</v>
          </cell>
          <cell r="M13" t="str">
            <v>東京営業部　営業開発部</v>
          </cell>
          <cell r="N13" t="str">
            <v>101-0021</v>
          </cell>
          <cell r="O13" t="str">
            <v>東京都千代田区外神田1-5-10</v>
          </cell>
          <cell r="R13">
            <v>1</v>
          </cell>
        </row>
        <row r="14">
          <cell r="B14">
            <v>13</v>
          </cell>
          <cell r="C14" t="str">
            <v>ま</v>
          </cell>
          <cell r="D14" t="str">
            <v>丸茂電機㈱</v>
          </cell>
          <cell r="E14" t="str">
            <v>清水　真</v>
          </cell>
          <cell r="J14" t="str">
            <v>03-3252-0323</v>
          </cell>
          <cell r="K14" t="str">
            <v>03-5256-9362</v>
          </cell>
          <cell r="L14" t="str">
            <v>sales@marumo.co.jp</v>
          </cell>
          <cell r="M14" t="str">
            <v>営業部営業課</v>
          </cell>
          <cell r="S14">
            <v>1</v>
          </cell>
        </row>
        <row r="15">
          <cell r="B15">
            <v>14</v>
          </cell>
          <cell r="C15" t="str">
            <v>ま</v>
          </cell>
          <cell r="D15" t="str">
            <v>㈱松村電機製作所</v>
          </cell>
          <cell r="E15" t="str">
            <v>内田　康文</v>
          </cell>
          <cell r="J15" t="str">
            <v>03-3821-6161</v>
          </cell>
          <cell r="K15" t="str">
            <v>03-3821-6186</v>
          </cell>
          <cell r="L15" t="str">
            <v>tokyo@matsumuradenki.co.jp</v>
          </cell>
          <cell r="M15" t="str">
            <v>東京支店</v>
          </cell>
          <cell r="S15">
            <v>1</v>
          </cell>
        </row>
        <row r="16">
          <cell r="B16">
            <v>15</v>
          </cell>
          <cell r="C16" t="str">
            <v>あ</v>
          </cell>
          <cell r="D16" t="str">
            <v>㈱アールディエス（東芝に業務移転）</v>
          </cell>
          <cell r="S16">
            <v>1</v>
          </cell>
        </row>
        <row r="17">
          <cell r="B17">
            <v>16</v>
          </cell>
          <cell r="C17" t="str">
            <v>ぱ</v>
          </cell>
          <cell r="D17" t="str">
            <v>㈱パトライト</v>
          </cell>
          <cell r="E17" t="str">
            <v>田村　大輔</v>
          </cell>
          <cell r="F17" t="str">
            <v>たむら</v>
          </cell>
          <cell r="J17" t="str">
            <v>048-640-2020</v>
          </cell>
          <cell r="K17" t="str">
            <v>048-640-2030</v>
          </cell>
          <cell r="L17" t="str">
            <v>daisuke_tamura@patlite.co.jp</v>
          </cell>
          <cell r="M17" t="str">
            <v>第一営業部　ﾊﾟﾄﾗｲﾄ事業部</v>
          </cell>
          <cell r="S17">
            <v>1</v>
          </cell>
        </row>
        <row r="18">
          <cell r="B18">
            <v>17</v>
          </cell>
          <cell r="C18" t="str">
            <v>し</v>
          </cell>
          <cell r="D18" t="str">
            <v>㈱新愛知電機製作所</v>
          </cell>
          <cell r="E18" t="str">
            <v>伊藤　則行</v>
          </cell>
          <cell r="F18" t="str">
            <v>いとう　のりゆき</v>
          </cell>
          <cell r="J18" t="str">
            <v>048-845-7313</v>
          </cell>
          <cell r="K18" t="str">
            <v>048-845-7314</v>
          </cell>
          <cell r="L18" t="str">
            <v>nori@aichidnk.com</v>
          </cell>
          <cell r="M18" t="str">
            <v>関東支社</v>
          </cell>
          <cell r="T18">
            <v>1</v>
          </cell>
        </row>
        <row r="19">
          <cell r="B19">
            <v>18</v>
          </cell>
          <cell r="C19" t="str">
            <v>い</v>
          </cell>
          <cell r="D19" t="str">
            <v>因幡電機製作所㈱</v>
          </cell>
          <cell r="E19" t="str">
            <v>岡本　丈夫</v>
          </cell>
          <cell r="J19" t="str">
            <v>03-5298-3555</v>
          </cell>
          <cell r="K19" t="str">
            <v>03-5298-3884</v>
          </cell>
          <cell r="L19" t="str">
            <v>okamoto@inaba.com</v>
          </cell>
          <cell r="M19" t="str">
            <v>東京営業所　配電事業部</v>
          </cell>
          <cell r="N19" t="str">
            <v>101-0047</v>
          </cell>
          <cell r="O19" t="str">
            <v>千代田区内神田1－10－1</v>
          </cell>
          <cell r="T19">
            <v>1</v>
          </cell>
        </row>
        <row r="20">
          <cell r="B20">
            <v>19</v>
          </cell>
          <cell r="C20" t="str">
            <v>う</v>
          </cell>
          <cell r="D20" t="str">
            <v>宇賀神電機㈱</v>
          </cell>
          <cell r="E20" t="str">
            <v>本田　和代</v>
          </cell>
          <cell r="J20" t="str">
            <v>03-3455-1611</v>
          </cell>
          <cell r="K20" t="str">
            <v>03-3455-2610</v>
          </cell>
          <cell r="L20" t="str">
            <v>honda@ugajin.co.jp</v>
          </cell>
          <cell r="M20" t="str">
            <v>営業部</v>
          </cell>
          <cell r="N20" t="str">
            <v>108-0073</v>
          </cell>
          <cell r="O20" t="str">
            <v>港区三田3-13-16</v>
          </cell>
          <cell r="T20">
            <v>1</v>
          </cell>
        </row>
        <row r="21">
          <cell r="B21">
            <v>20</v>
          </cell>
          <cell r="C21" t="str">
            <v>う</v>
          </cell>
          <cell r="D21" t="str">
            <v>内山電機工業㈱</v>
          </cell>
          <cell r="E21" t="str">
            <v>石谷　嘉徳</v>
          </cell>
          <cell r="J21" t="str">
            <v>03-3334-5116</v>
          </cell>
          <cell r="K21" t="str">
            <v>03-3334-3156</v>
          </cell>
          <cell r="L21" t="str">
            <v>ishitani@uchiyamadenki.co.jp</v>
          </cell>
          <cell r="M21" t="str">
            <v>営業課</v>
          </cell>
          <cell r="N21" t="str">
            <v>167-0052</v>
          </cell>
          <cell r="O21" t="str">
            <v>杉並区南荻窪4-45-11</v>
          </cell>
          <cell r="T21">
            <v>1</v>
          </cell>
        </row>
        <row r="22">
          <cell r="B22">
            <v>21</v>
          </cell>
          <cell r="C22" t="str">
            <v>え</v>
          </cell>
          <cell r="D22" t="str">
            <v>荏原電機工業㈱</v>
          </cell>
          <cell r="E22" t="str">
            <v>菊池　秀治</v>
          </cell>
          <cell r="J22" t="str">
            <v>03-3441-0211</v>
          </cell>
          <cell r="K22" t="str">
            <v>03-3441-0212</v>
          </cell>
          <cell r="L22" t="str">
            <v>kikuchi@ebaradenki.co.jp</v>
          </cell>
          <cell r="M22" t="str">
            <v>営業部</v>
          </cell>
          <cell r="T22">
            <v>1</v>
          </cell>
        </row>
        <row r="23">
          <cell r="B23">
            <v>22</v>
          </cell>
          <cell r="C23" t="str">
            <v>え</v>
          </cell>
          <cell r="D23" t="str">
            <v>エースライオン㈱</v>
          </cell>
          <cell r="E23" t="str">
            <v>池田　一美</v>
          </cell>
          <cell r="F23" t="str">
            <v>いけだ</v>
          </cell>
          <cell r="H23" t="str">
            <v>稲葉</v>
          </cell>
          <cell r="I23" t="str">
            <v>ﾀﾞｸﾄ･ﾎﾞｯｸｽ</v>
          </cell>
          <cell r="J23" t="str">
            <v>03-3802-5161</v>
          </cell>
          <cell r="K23" t="str">
            <v>03-3803-4427</v>
          </cell>
          <cell r="L23" t="str">
            <v>kaihatsu@acelion.co.jp</v>
          </cell>
          <cell r="M23" t="str">
            <v>開発営業課</v>
          </cell>
          <cell r="N23" t="str">
            <v>116-0014</v>
          </cell>
          <cell r="O23" t="str">
            <v>荒川区東日暮里5-34-2</v>
          </cell>
          <cell r="T23">
            <v>1</v>
          </cell>
          <cell r="AE23">
            <v>1</v>
          </cell>
          <cell r="AQ23">
            <v>1</v>
          </cell>
        </row>
        <row r="24">
          <cell r="B24">
            <v>23</v>
          </cell>
          <cell r="C24" t="str">
            <v>え</v>
          </cell>
          <cell r="D24" t="str">
            <v>遠藤電機㈱</v>
          </cell>
          <cell r="E24" t="str">
            <v>柏崎　和仁</v>
          </cell>
          <cell r="J24" t="str">
            <v>03-5766-2071</v>
          </cell>
          <cell r="K24" t="str">
            <v>03-3797-5771</v>
          </cell>
          <cell r="L24" t="str">
            <v>kashiwazaki-k@endo-denki.co.jp</v>
          </cell>
          <cell r="M24" t="str">
            <v>営業部</v>
          </cell>
          <cell r="N24" t="str">
            <v>150-0011</v>
          </cell>
          <cell r="O24" t="str">
            <v>渋谷区東1－22－11</v>
          </cell>
          <cell r="T24">
            <v>1</v>
          </cell>
        </row>
        <row r="25">
          <cell r="B25">
            <v>24</v>
          </cell>
          <cell r="C25" t="str">
            <v>お</v>
          </cell>
          <cell r="D25" t="str">
            <v>大崎電気ｼｽﾃﾑｽﾞ㈱</v>
          </cell>
          <cell r="E25" t="str">
            <v>菅沼 政敏</v>
          </cell>
          <cell r="F25" t="str">
            <v>すがぬま まさとし</v>
          </cell>
          <cell r="J25" t="str">
            <v>03-3443-7175</v>
          </cell>
          <cell r="K25" t="str">
            <v>03-3443-7644</v>
          </cell>
          <cell r="L25" t="str">
            <v>m.suganuma@osaki.co.jp</v>
          </cell>
          <cell r="M25" t="str">
            <v>営業部</v>
          </cell>
          <cell r="N25" t="str">
            <v>141-0001</v>
          </cell>
          <cell r="O25" t="str">
            <v>品川区北品川５－５－２７</v>
          </cell>
          <cell r="P25" t="str">
            <v>大崎電気ビル・２号館</v>
          </cell>
          <cell r="T25">
            <v>1</v>
          </cell>
        </row>
        <row r="26">
          <cell r="B26">
            <v>25</v>
          </cell>
          <cell r="C26" t="str">
            <v>か</v>
          </cell>
          <cell r="D26" t="str">
            <v>勝亦電機製作所</v>
          </cell>
          <cell r="E26" t="str">
            <v>本間　英之</v>
          </cell>
          <cell r="F26" t="str">
            <v>ほんま　ひでゆき</v>
          </cell>
          <cell r="J26" t="str">
            <v>03-3443-1241</v>
          </cell>
          <cell r="K26" t="str">
            <v>03-3443-1240</v>
          </cell>
          <cell r="L26" t="str">
            <v>hideyuki.honma@kew.co.jp</v>
          </cell>
          <cell r="M26" t="str">
            <v>営業部</v>
          </cell>
          <cell r="N26" t="str">
            <v>140-8702</v>
          </cell>
          <cell r="O26" t="str">
            <v>品川区北品川4－10－9</v>
          </cell>
          <cell r="T26">
            <v>1</v>
          </cell>
        </row>
        <row r="27">
          <cell r="B27">
            <v>26</v>
          </cell>
          <cell r="C27" t="str">
            <v>か</v>
          </cell>
          <cell r="D27" t="str">
            <v>かわでん（旧川崎電気）</v>
          </cell>
          <cell r="E27" t="str">
            <v>山田</v>
          </cell>
          <cell r="F27" t="str">
            <v>やまだ かずゆき</v>
          </cell>
          <cell r="J27" t="str">
            <v>03-5714-4310</v>
          </cell>
          <cell r="K27" t="str">
            <v>確認中</v>
          </cell>
          <cell r="L27" t="str">
            <v>kazuyuki_yamada@mail-kawaden.co.jp</v>
          </cell>
          <cell r="M27" t="str">
            <v>確認中</v>
          </cell>
          <cell r="N27" t="str">
            <v>144-0035</v>
          </cell>
          <cell r="O27" t="str">
            <v>大田区南蒲田2-16-2</v>
          </cell>
          <cell r="P27" t="str">
            <v>ﾃｸﾉﾎﾟｰﾄ蒲田　C-5階</v>
          </cell>
          <cell r="T27">
            <v>1</v>
          </cell>
        </row>
        <row r="28">
          <cell r="B28">
            <v>27</v>
          </cell>
          <cell r="C28" t="str">
            <v>か</v>
          </cell>
          <cell r="D28" t="str">
            <v>河村電器産業㈱</v>
          </cell>
          <cell r="E28" t="str">
            <v>関　正行</v>
          </cell>
          <cell r="J28" t="str">
            <v>048-666-3700</v>
          </cell>
          <cell r="K28" t="str">
            <v>048-666-3655</v>
          </cell>
          <cell r="L28" t="str">
            <v>ma-seki@kawamura.co.jp</v>
          </cell>
          <cell r="M28" t="str">
            <v>埼玉営業所</v>
          </cell>
          <cell r="T28">
            <v>1</v>
          </cell>
          <cell r="X28">
            <v>1</v>
          </cell>
        </row>
        <row r="29">
          <cell r="B29">
            <v>28</v>
          </cell>
          <cell r="C29" t="str">
            <v>こ</v>
          </cell>
          <cell r="D29" t="str">
            <v>㈱国分電機</v>
          </cell>
          <cell r="E29" t="str">
            <v>野村　大成</v>
          </cell>
          <cell r="F29" t="str">
            <v>のむら</v>
          </cell>
          <cell r="H29" t="str">
            <v>明石　弘人</v>
          </cell>
          <cell r="J29" t="str">
            <v>03-5449-8585</v>
          </cell>
          <cell r="K29" t="str">
            <v>03-3445-6324</v>
          </cell>
          <cell r="L29" t="str">
            <v>nomura@kkd.co.jp</v>
          </cell>
          <cell r="M29" t="str">
            <v>営業本部 ｿﾘｭｰｼｮﾝ営業部</v>
          </cell>
          <cell r="N29" t="str">
            <v>141-0022</v>
          </cell>
          <cell r="O29" t="str">
            <v>東京都品川区東五反田2-21-20</v>
          </cell>
          <cell r="T29">
            <v>1</v>
          </cell>
        </row>
        <row r="30">
          <cell r="B30">
            <v>29</v>
          </cell>
          <cell r="C30" t="str">
            <v>さ</v>
          </cell>
          <cell r="D30" t="str">
            <v>三葉能率電機㈱</v>
          </cell>
          <cell r="E30" t="str">
            <v>山内　将司</v>
          </cell>
          <cell r="J30" t="str">
            <v>03-3752-2431</v>
          </cell>
          <cell r="K30" t="str">
            <v>03-3753-5460</v>
          </cell>
          <cell r="L30" t="str">
            <v>sdev@sanyo-noritsu.co.jp</v>
          </cell>
          <cell r="M30" t="str">
            <v>営業ｸﾞﾙｰﾌﾟ</v>
          </cell>
          <cell r="N30" t="str">
            <v>146-0085</v>
          </cell>
          <cell r="O30" t="str">
            <v>大田区久が原３－４１－１２</v>
          </cell>
          <cell r="T30">
            <v>1</v>
          </cell>
        </row>
        <row r="31">
          <cell r="B31">
            <v>30</v>
          </cell>
          <cell r="C31" t="str">
            <v>し</v>
          </cell>
          <cell r="D31" t="str">
            <v>㈱白川電機製作所</v>
          </cell>
          <cell r="E31" t="str">
            <v>押久保　裕司</v>
          </cell>
          <cell r="J31" t="str">
            <v>03-3714-2135</v>
          </cell>
          <cell r="K31" t="str">
            <v>03-3725-7115</v>
          </cell>
          <cell r="L31" t="str">
            <v>yu-oshikubo@shirakawaelec.co.jp</v>
          </cell>
          <cell r="M31" t="str">
            <v>第二営業部</v>
          </cell>
          <cell r="N31" t="str">
            <v>152-0002</v>
          </cell>
          <cell r="O31" t="str">
            <v>東京都目黒区目黒本町2-7-1</v>
          </cell>
          <cell r="T31">
            <v>1</v>
          </cell>
        </row>
        <row r="32">
          <cell r="B32">
            <v>31</v>
          </cell>
          <cell r="C32" t="str">
            <v>す</v>
          </cell>
          <cell r="D32" t="str">
            <v>須藤電機製作所㈱（*見積不可）</v>
          </cell>
          <cell r="E32" t="str">
            <v>佐藤</v>
          </cell>
          <cell r="J32" t="str">
            <v>047-350-5561</v>
          </cell>
          <cell r="K32" t="str">
            <v>047-350-5564</v>
          </cell>
          <cell r="T32">
            <v>1</v>
          </cell>
        </row>
        <row r="33">
          <cell r="B33">
            <v>32</v>
          </cell>
          <cell r="C33" t="str">
            <v>だ</v>
          </cell>
          <cell r="D33" t="str">
            <v>㈱大日製作所</v>
          </cell>
          <cell r="E33" t="str">
            <v>古本 仁志</v>
          </cell>
          <cell r="F33" t="str">
            <v>ふるもと ひとし</v>
          </cell>
          <cell r="J33" t="str">
            <v>03-3552-8828</v>
          </cell>
          <cell r="K33" t="str">
            <v>03-3552-8829</v>
          </cell>
          <cell r="L33" t="str">
            <v>tokyo@dainichi-ss.jp</v>
          </cell>
          <cell r="M33" t="str">
            <v>東京支店</v>
          </cell>
          <cell r="N33" t="str">
            <v>104-0032</v>
          </cell>
          <cell r="O33" t="str">
            <v>中央区八丁堀１－４－８</v>
          </cell>
          <cell r="T33">
            <v>1</v>
          </cell>
        </row>
        <row r="34">
          <cell r="B34">
            <v>33</v>
          </cell>
          <cell r="C34" t="str">
            <v>だ</v>
          </cell>
          <cell r="D34" t="str">
            <v>㈱ダイヘン</v>
          </cell>
          <cell r="E34" t="str">
            <v>宮川　治</v>
          </cell>
          <cell r="J34" t="str">
            <v>03-5733-2970</v>
          </cell>
          <cell r="K34" t="str">
            <v>03-5733-2971</v>
          </cell>
          <cell r="L34" t="str">
            <v>o-miyagawa@daihen.co.jp</v>
          </cell>
          <cell r="M34" t="str">
            <v>電機システム事業部　東京営業所</v>
          </cell>
          <cell r="N34" t="str">
            <v>105-0003</v>
          </cell>
          <cell r="O34" t="str">
            <v>東京都港区西新橋３－２０－４</v>
          </cell>
          <cell r="P34" t="str">
            <v>御成門第１ビル９階</v>
          </cell>
          <cell r="T34">
            <v>1</v>
          </cell>
          <cell r="V34">
            <v>1</v>
          </cell>
        </row>
        <row r="35">
          <cell r="B35">
            <v>34</v>
          </cell>
          <cell r="C35" t="str">
            <v>た</v>
          </cell>
          <cell r="D35" t="str">
            <v>太洋電機産業㈱</v>
          </cell>
          <cell r="E35" t="str">
            <v>額賀　克仁</v>
          </cell>
          <cell r="J35" t="str">
            <v>03-3802-7421</v>
          </cell>
          <cell r="K35" t="str">
            <v>03-3802-7424</v>
          </cell>
          <cell r="L35" t="str">
            <v>knukaga@taiyo-e.co.jp</v>
          </cell>
          <cell r="M35" t="str">
            <v>制御設備営業部</v>
          </cell>
          <cell r="T35">
            <v>1</v>
          </cell>
        </row>
        <row r="36">
          <cell r="B36">
            <v>35</v>
          </cell>
          <cell r="C36" t="str">
            <v>た</v>
          </cell>
          <cell r="D36" t="str">
            <v>泰和電気工業㈱</v>
          </cell>
          <cell r="E36" t="str">
            <v>高橋　勝</v>
          </cell>
          <cell r="J36" t="str">
            <v>03-3432-2521</v>
          </cell>
          <cell r="K36" t="str">
            <v>03-3432-2527</v>
          </cell>
          <cell r="L36" t="str">
            <v>info@taiwadenki.co.jp</v>
          </cell>
          <cell r="M36" t="str">
            <v>営業部積算担当</v>
          </cell>
          <cell r="N36" t="str">
            <v>105-0013</v>
          </cell>
          <cell r="O36" t="str">
            <v>港区浜松町2-6-8</v>
          </cell>
          <cell r="P36" t="str">
            <v>伸和ビル４F</v>
          </cell>
          <cell r="T36">
            <v>1</v>
          </cell>
        </row>
        <row r="37">
          <cell r="B37">
            <v>36</v>
          </cell>
          <cell r="C37" t="str">
            <v>ち</v>
          </cell>
          <cell r="D37" t="str">
            <v>中立電機㈱</v>
          </cell>
          <cell r="E37" t="str">
            <v>茂木 幸成</v>
          </cell>
          <cell r="F37" t="str">
            <v>もぎ</v>
          </cell>
          <cell r="J37" t="str">
            <v>03-3865-7000</v>
          </cell>
          <cell r="K37" t="str">
            <v>03-3865-7011</v>
          </cell>
          <cell r="L37" t="str">
            <v>mogi_2668@churitsu.co.jp</v>
          </cell>
          <cell r="M37" t="str">
            <v>営業開発部</v>
          </cell>
          <cell r="N37" t="str">
            <v>111-0053</v>
          </cell>
          <cell r="O37" t="str">
            <v>台東区浅草橋４丁目２番２号</v>
          </cell>
          <cell r="P37" t="str">
            <v>浅草橋西口ビル６階</v>
          </cell>
          <cell r="T37">
            <v>1</v>
          </cell>
        </row>
        <row r="38">
          <cell r="B38">
            <v>37</v>
          </cell>
          <cell r="C38" t="str">
            <v>と</v>
          </cell>
          <cell r="D38" t="str">
            <v>東和電機工業㈱</v>
          </cell>
          <cell r="E38" t="str">
            <v>太田 博美</v>
          </cell>
          <cell r="F38" t="str">
            <v>おおた</v>
          </cell>
          <cell r="J38" t="str">
            <v>03-3254-0631</v>
          </cell>
          <cell r="K38" t="str">
            <v>03-3254-0497</v>
          </cell>
          <cell r="L38" t="str">
            <v>oota@towagp.co.jp</v>
          </cell>
          <cell r="M38" t="str">
            <v>開発営業部</v>
          </cell>
          <cell r="N38" t="str">
            <v>101-0047</v>
          </cell>
          <cell r="O38" t="str">
            <v>千代田区内神田３－４－６</v>
          </cell>
          <cell r="P38" t="str">
            <v>冨士エレベータービル３Ｆ</v>
          </cell>
          <cell r="T38">
            <v>1</v>
          </cell>
        </row>
        <row r="39">
          <cell r="B39">
            <v>38</v>
          </cell>
          <cell r="C39" t="str">
            <v>と</v>
          </cell>
          <cell r="D39" t="str">
            <v>戸上電機製作所㈱</v>
          </cell>
          <cell r="E39" t="str">
            <v>伊藤　孝夫</v>
          </cell>
          <cell r="J39" t="str">
            <v>03-3465-0711</v>
          </cell>
          <cell r="K39" t="str">
            <v>03-5738-3622</v>
          </cell>
          <cell r="L39" t="str">
            <v>itou-t@togami-elec.co.jp</v>
          </cell>
          <cell r="M39" t="str">
            <v>営業開発課</v>
          </cell>
          <cell r="T39">
            <v>1</v>
          </cell>
        </row>
        <row r="40">
          <cell r="B40">
            <v>39</v>
          </cell>
          <cell r="C40" t="str">
            <v>と</v>
          </cell>
          <cell r="D40" t="str">
            <v>豊電子工業㈱</v>
          </cell>
          <cell r="E40" t="str">
            <v>西田　幸雄</v>
          </cell>
          <cell r="J40" t="str">
            <v>03-3779-0061</v>
          </cell>
          <cell r="K40" t="str">
            <v>03-3779-0070</v>
          </cell>
          <cell r="L40" t="str">
            <v>y-nishida@ytk-e.co.jp</v>
          </cell>
          <cell r="M40" t="str">
            <v>東京支店</v>
          </cell>
          <cell r="T40">
            <v>1</v>
          </cell>
        </row>
        <row r="41">
          <cell r="B41">
            <v>40</v>
          </cell>
          <cell r="C41" t="str">
            <v>な</v>
          </cell>
          <cell r="D41" t="str">
            <v>内外電機㈱</v>
          </cell>
          <cell r="E41" t="str">
            <v>町屋</v>
          </cell>
          <cell r="G41" t="str">
            <v>松村</v>
          </cell>
          <cell r="J41" t="str">
            <v>03-3350-0768</v>
          </cell>
          <cell r="K41" t="str">
            <v>03-3354-1435</v>
          </cell>
          <cell r="L41" t="str">
            <v>b7tk-kai@naigai-e.co.jp</v>
          </cell>
          <cell r="M41" t="str">
            <v>営業開発課</v>
          </cell>
          <cell r="N41" t="str">
            <v>160-0022</v>
          </cell>
          <cell r="O41" t="str">
            <v>新宿区新宿２－１－１５</v>
          </cell>
          <cell r="P41" t="str">
            <v>古鷹ビル</v>
          </cell>
          <cell r="T41">
            <v>1</v>
          </cell>
          <cell r="X41">
            <v>1</v>
          </cell>
        </row>
        <row r="42">
          <cell r="B42">
            <v>41</v>
          </cell>
          <cell r="C42" t="str">
            <v>に</v>
          </cell>
          <cell r="D42" t="str">
            <v>㈱日新電機製作所</v>
          </cell>
          <cell r="E42" t="str">
            <v>田中　英夫</v>
          </cell>
          <cell r="J42" t="str">
            <v>026-221-3535</v>
          </cell>
          <cell r="K42" t="str">
            <v>026-221-5094</v>
          </cell>
          <cell r="L42" t="str">
            <v>sales@nisshin-e.jp</v>
          </cell>
          <cell r="M42" t="str">
            <v>営業課　※長野県のみ</v>
          </cell>
          <cell r="N42" t="str">
            <v>381-0022</v>
          </cell>
          <cell r="O42" t="str">
            <v>長野市大豆島芹土２７７</v>
          </cell>
          <cell r="T42">
            <v>1</v>
          </cell>
        </row>
        <row r="43">
          <cell r="B43">
            <v>42</v>
          </cell>
          <cell r="C43" t="str">
            <v>に</v>
          </cell>
          <cell r="D43" t="str">
            <v>日東工業㈱</v>
          </cell>
          <cell r="E43" t="str">
            <v>本田　仁康</v>
          </cell>
          <cell r="F43" t="str">
            <v xml:space="preserve">ほんだ </v>
          </cell>
          <cell r="J43" t="str">
            <v>048-665-6731</v>
          </cell>
          <cell r="K43" t="str">
            <v>048-665-6734</v>
          </cell>
          <cell r="L43" t="str">
            <v>hi.honda@nito.co.jp</v>
          </cell>
          <cell r="M43" t="str">
            <v>電材開発営業部 関東営業ｸﾞﾙｰﾌﾟ</v>
          </cell>
          <cell r="N43" t="str">
            <v>331-0812</v>
          </cell>
          <cell r="O43" t="str">
            <v>さいたま市北区宮原町2-131-3</v>
          </cell>
          <cell r="T43">
            <v>1</v>
          </cell>
          <cell r="X43">
            <v>1</v>
          </cell>
        </row>
        <row r="44">
          <cell r="B44">
            <v>43</v>
          </cell>
          <cell r="C44" t="str">
            <v>に</v>
          </cell>
          <cell r="D44" t="str">
            <v>日本電機㈱</v>
          </cell>
          <cell r="E44" t="str">
            <v>金子　欽次</v>
          </cell>
          <cell r="F44" t="str">
            <v>かねこ　きんじ</v>
          </cell>
          <cell r="H44" t="str">
            <v>島崎</v>
          </cell>
          <cell r="J44" t="str">
            <v>03-3758-1121</v>
          </cell>
          <cell r="K44" t="str">
            <v>03-3759-6485</v>
          </cell>
          <cell r="L44" t="str">
            <v>eigyo@n-denki.co.jp</v>
          </cell>
          <cell r="M44" t="str">
            <v>営業部</v>
          </cell>
          <cell r="N44" t="str">
            <v>146-0093</v>
          </cell>
          <cell r="O44" t="str">
            <v>大田区矢口3-2-1</v>
          </cell>
          <cell r="T44">
            <v>1</v>
          </cell>
        </row>
        <row r="45">
          <cell r="B45">
            <v>44</v>
          </cell>
          <cell r="C45" t="str">
            <v>に</v>
          </cell>
          <cell r="D45" t="str">
            <v>日満電気㈱　(*見積不可)</v>
          </cell>
          <cell r="T45">
            <v>1</v>
          </cell>
        </row>
        <row r="46">
          <cell r="B46">
            <v>45</v>
          </cell>
          <cell r="C46" t="str">
            <v>ふ</v>
          </cell>
          <cell r="D46" t="str">
            <v>古川電気工業㈱</v>
          </cell>
          <cell r="E46" t="str">
            <v>星 昌幸</v>
          </cell>
          <cell r="F46" t="str">
            <v>ほし まさゆき</v>
          </cell>
          <cell r="J46" t="str">
            <v>03-5821-0491</v>
          </cell>
          <cell r="K46" t="str">
            <v>03-5821-0497</v>
          </cell>
          <cell r="L46" t="str">
            <v>hosi.masayuki@furukawa-denki.com</v>
          </cell>
          <cell r="M46" t="str">
            <v>東京支店　営業一課</v>
          </cell>
          <cell r="N46" t="str">
            <v>101-0032</v>
          </cell>
          <cell r="O46" t="str">
            <v>千代田区岩本町2-2-14</v>
          </cell>
          <cell r="P46" t="str">
            <v>安岡ビル３Ｆ</v>
          </cell>
          <cell r="T46">
            <v>1</v>
          </cell>
        </row>
        <row r="47">
          <cell r="B47">
            <v>46</v>
          </cell>
          <cell r="C47" t="str">
            <v>べ</v>
          </cell>
          <cell r="D47" t="str">
            <v>別川製作所</v>
          </cell>
          <cell r="E47" t="str">
            <v>加藤　義人</v>
          </cell>
          <cell r="J47" t="str">
            <v>03-3459-1321</v>
          </cell>
          <cell r="K47" t="str">
            <v>03-3459-9653</v>
          </cell>
          <cell r="L47" t="str">
            <v>y.katoh@betsukawa.co.jp</v>
          </cell>
          <cell r="M47" t="str">
            <v>営業部・東京支店</v>
          </cell>
          <cell r="N47" t="str">
            <v>105-0013</v>
          </cell>
          <cell r="O47" t="str">
            <v>港区浜松町１丁目１９番５号</v>
          </cell>
          <cell r="P47" t="str">
            <v>瀧山ビル２階</v>
          </cell>
          <cell r="T47">
            <v>1</v>
          </cell>
        </row>
        <row r="48">
          <cell r="B48">
            <v>47</v>
          </cell>
          <cell r="C48" t="str">
            <v>み</v>
          </cell>
          <cell r="D48" t="str">
            <v>水谷電機製作所</v>
          </cell>
          <cell r="E48" t="str">
            <v>高橋　明治</v>
          </cell>
          <cell r="J48" t="str">
            <v>03-3452-7771</v>
          </cell>
          <cell r="K48" t="str">
            <v>03-3452-7697</v>
          </cell>
          <cell r="L48" t="str">
            <v>eigyo@mizutani-ew.com</v>
          </cell>
          <cell r="M48" t="str">
            <v>営業部</v>
          </cell>
          <cell r="T48">
            <v>1</v>
          </cell>
        </row>
        <row r="49">
          <cell r="B49">
            <v>48</v>
          </cell>
          <cell r="C49" t="str">
            <v>み</v>
          </cell>
          <cell r="D49" t="str">
            <v>ミヤコ電機㈱</v>
          </cell>
          <cell r="E49" t="str">
            <v>下村　幸男</v>
          </cell>
          <cell r="J49" t="str">
            <v>03-3647-2701</v>
          </cell>
          <cell r="K49" t="str">
            <v>03-3647-0940</v>
          </cell>
          <cell r="L49" t="str">
            <v>shimomura@miyako-jp.com</v>
          </cell>
          <cell r="M49" t="str">
            <v>営業部</v>
          </cell>
          <cell r="N49" t="str">
            <v>136-0076</v>
          </cell>
          <cell r="O49" t="str">
            <v>江東区南砂2－10－10</v>
          </cell>
          <cell r="T49">
            <v>1</v>
          </cell>
        </row>
        <row r="50">
          <cell r="B50">
            <v>49</v>
          </cell>
          <cell r="C50" t="str">
            <v>も</v>
          </cell>
          <cell r="D50" t="str">
            <v>森井電業㈱</v>
          </cell>
          <cell r="E50" t="str">
            <v>横田 秀稔</v>
          </cell>
          <cell r="J50" t="str">
            <v>03-3756-5005</v>
          </cell>
          <cell r="K50" t="str">
            <v>03-3756-3068</v>
          </cell>
          <cell r="L50" t="str">
            <v>h_yokota@morii.co.jp</v>
          </cell>
          <cell r="M50" t="str">
            <v>営業部　営業課</v>
          </cell>
          <cell r="N50" t="str">
            <v>140-0004</v>
          </cell>
          <cell r="O50" t="str">
            <v>品川区南品川4-1-3</v>
          </cell>
          <cell r="T50">
            <v>1</v>
          </cell>
        </row>
        <row r="51">
          <cell r="B51">
            <v>50</v>
          </cell>
          <cell r="C51" t="str">
            <v>か</v>
          </cell>
          <cell r="D51" t="str">
            <v>春日電機㈱（削除予定）</v>
          </cell>
          <cell r="K51" t="str">
            <v>0422-72-3712</v>
          </cell>
          <cell r="T51">
            <v>1</v>
          </cell>
        </row>
        <row r="52">
          <cell r="B52">
            <v>51</v>
          </cell>
          <cell r="C52" t="str">
            <v>あ</v>
          </cell>
          <cell r="D52" t="str">
            <v>明工産業㈱</v>
          </cell>
          <cell r="E52" t="str">
            <v>川口　貴之</v>
          </cell>
          <cell r="J52" t="str">
            <v>03-3514-1600</v>
          </cell>
          <cell r="K52" t="str">
            <v>03-3514-1611</v>
          </cell>
          <cell r="L52" t="str">
            <v>eigyo@meiko-s.com</v>
          </cell>
          <cell r="M52" t="str">
            <v>営業部</v>
          </cell>
          <cell r="N52" t="str">
            <v>101-0051</v>
          </cell>
          <cell r="O52" t="str">
            <v>千代田区神田神保町3-23-15</v>
          </cell>
          <cell r="P52" t="str">
            <v>明工ﾋﾞﾙ</v>
          </cell>
          <cell r="T52">
            <v>1</v>
          </cell>
        </row>
        <row r="53">
          <cell r="B53">
            <v>52</v>
          </cell>
          <cell r="C53" t="str">
            <v>や</v>
          </cell>
          <cell r="D53" t="str">
            <v>山形電機製作所㈱</v>
          </cell>
          <cell r="E53" t="str">
            <v>菅沼　亮一</v>
          </cell>
          <cell r="J53" t="str">
            <v>03-3539-7151</v>
          </cell>
          <cell r="K53" t="str">
            <v>03-3539-7155</v>
          </cell>
          <cell r="L53" t="str">
            <v>r.suganuma@yamagatadenki.co.jp</v>
          </cell>
          <cell r="M53" t="str">
            <v>営業部営業課</v>
          </cell>
          <cell r="N53" t="str">
            <v>105-0003</v>
          </cell>
          <cell r="O53" t="str">
            <v>港区西新橋1-18-16</v>
          </cell>
          <cell r="P53" t="str">
            <v>ﾜｲﾑﾋﾞﾙ</v>
          </cell>
          <cell r="T53">
            <v>1</v>
          </cell>
        </row>
        <row r="54">
          <cell r="B54">
            <v>53</v>
          </cell>
          <cell r="C54" t="str">
            <v>な</v>
          </cell>
          <cell r="D54" t="str">
            <v>ナカタ電機㈱</v>
          </cell>
          <cell r="E54" t="str">
            <v>中島</v>
          </cell>
          <cell r="J54" t="str">
            <v>027-269-8351</v>
          </cell>
          <cell r="K54" t="str">
            <v>027-269-8322</v>
          </cell>
          <cell r="L54" t="str">
            <v>nakata_denki@asutec.com</v>
          </cell>
          <cell r="M54" t="str">
            <v xml:space="preserve">営業部  ※群馬県のみ  </v>
          </cell>
          <cell r="T54">
            <v>1</v>
          </cell>
        </row>
        <row r="55">
          <cell r="B55">
            <v>54</v>
          </cell>
          <cell r="C55" t="str">
            <v>く</v>
          </cell>
          <cell r="D55" t="str">
            <v>クシダ工業㈱</v>
          </cell>
          <cell r="E55" t="str">
            <v>伊藤　幸雄</v>
          </cell>
          <cell r="J55" t="str">
            <v>027-362-1231</v>
          </cell>
          <cell r="K55" t="str">
            <v>027-370-1610</v>
          </cell>
          <cell r="L55" t="str">
            <v>ito-y@kushida.co.jp</v>
          </cell>
          <cell r="M55" t="str">
            <v>制御ｼｽﾃﾑ営業部 　$$群馬・埼玉北部</v>
          </cell>
          <cell r="N55" t="str">
            <v>101-0021</v>
          </cell>
          <cell r="O55" t="str">
            <v>千代田区外神田3-3-16</v>
          </cell>
          <cell r="P55" t="str">
            <v>河野ﾋﾞﾙ３F</v>
          </cell>
          <cell r="T55">
            <v>1</v>
          </cell>
        </row>
        <row r="56">
          <cell r="B56">
            <v>55</v>
          </cell>
          <cell r="C56" t="str">
            <v>ひ</v>
          </cell>
          <cell r="D56" t="str">
            <v>㈱日立製作所</v>
          </cell>
          <cell r="E56" t="str">
            <v>青崎　竜二</v>
          </cell>
          <cell r="F56" t="str">
            <v>あおさざ　りゅうじ</v>
          </cell>
          <cell r="J56" t="str">
            <v>03-4564-4908</v>
          </cell>
          <cell r="K56" t="str">
            <v>03-4564-4556</v>
          </cell>
          <cell r="L56" t="str">
            <v>ryuji.aozaki.yn@hitachi.com</v>
          </cell>
          <cell r="M56" t="str">
            <v>都市開発システムグループ営業本部</v>
          </cell>
          <cell r="U56">
            <v>1</v>
          </cell>
          <cell r="V56">
            <v>1</v>
          </cell>
          <cell r="Y56">
            <v>1</v>
          </cell>
          <cell r="AA56">
            <v>1</v>
          </cell>
          <cell r="AC56">
            <v>1</v>
          </cell>
        </row>
        <row r="57">
          <cell r="B57">
            <v>56</v>
          </cell>
          <cell r="C57" t="str">
            <v>み</v>
          </cell>
          <cell r="D57" t="str">
            <v>三菱電機㈱</v>
          </cell>
          <cell r="E57" t="str">
            <v>高村 仁士</v>
          </cell>
          <cell r="F57" t="str">
            <v>たかむら ひとし</v>
          </cell>
          <cell r="H57" t="str">
            <v>奥瀬　剛</v>
          </cell>
          <cell r="J57" t="str">
            <v>03-3218-4646</v>
          </cell>
          <cell r="K57" t="str">
            <v>03-3218-4677</v>
          </cell>
          <cell r="L57" t="str">
            <v>Takamura.Hitoshi@eb.MitsubishiElectric.co.jp</v>
          </cell>
          <cell r="M57" t="str">
            <v>施設環境部　第三課</v>
          </cell>
          <cell r="N57" t="str">
            <v>100-8310</v>
          </cell>
          <cell r="O57" t="str">
            <v>千代田区丸の内2－7－3</v>
          </cell>
          <cell r="P57" t="str">
            <v>東京ビル</v>
          </cell>
          <cell r="Q57" t="str">
            <v>ｺﾝﾃﾞﾝｻ･ﾘｱｸﾄﾙ：油入､ｶﾞｽ</v>
          </cell>
          <cell r="U57">
            <v>1</v>
          </cell>
          <cell r="V57">
            <v>1</v>
          </cell>
          <cell r="W57">
            <v>1</v>
          </cell>
          <cell r="Y57">
            <v>1</v>
          </cell>
          <cell r="Z57">
            <v>1</v>
          </cell>
          <cell r="AA57">
            <v>1</v>
          </cell>
          <cell r="AC57">
            <v>1</v>
          </cell>
          <cell r="AO57">
            <v>1</v>
          </cell>
          <cell r="AW57">
            <v>1</v>
          </cell>
          <cell r="AX57">
            <v>1</v>
          </cell>
          <cell r="BG57">
            <v>1</v>
          </cell>
        </row>
        <row r="58">
          <cell r="B58">
            <v>57</v>
          </cell>
          <cell r="C58" t="str">
            <v>ふ</v>
          </cell>
          <cell r="D58" t="str">
            <v>富士電機ｼｽﾃﾑｽﾞ㈱〔大宮〕</v>
          </cell>
          <cell r="E58" t="str">
            <v>相川</v>
          </cell>
          <cell r="F58" t="str">
            <v>あいかわ</v>
          </cell>
          <cell r="J58" t="str">
            <v>048-657-1231</v>
          </cell>
          <cell r="K58" t="str">
            <v>048-657-1238</v>
          </cell>
          <cell r="M58" t="str">
            <v>首都圏北部支店</v>
          </cell>
          <cell r="U58">
            <v>1</v>
          </cell>
          <cell r="V58">
            <v>1</v>
          </cell>
          <cell r="Y58">
            <v>1</v>
          </cell>
          <cell r="Z58">
            <v>1</v>
          </cell>
          <cell r="AA58">
            <v>1</v>
          </cell>
          <cell r="AC58">
            <v>1</v>
          </cell>
        </row>
        <row r="59">
          <cell r="B59">
            <v>58</v>
          </cell>
          <cell r="C59" t="str">
            <v>ふ</v>
          </cell>
          <cell r="D59" t="str">
            <v>富士電機ｼｽﾃﾑｽﾞ㈱　</v>
          </cell>
          <cell r="E59" t="str">
            <v>福山</v>
          </cell>
          <cell r="J59" t="str">
            <v>03-5435-7025</v>
          </cell>
          <cell r="K59" t="str">
            <v>03-5435-7462</v>
          </cell>
          <cell r="L59" t="str">
            <v>fukuyama-hiroyuki@fesys.co.jp</v>
          </cell>
          <cell r="M59" t="str">
            <v>第二営業本部　第二統括部　営業第二部</v>
          </cell>
          <cell r="N59" t="str">
            <v>141-0032</v>
          </cell>
          <cell r="O59" t="str">
            <v>品川区大崎１－１１－２</v>
          </cell>
          <cell r="P59" t="str">
            <v>ゲートシティ大崎イーストタワー</v>
          </cell>
          <cell r="U59">
            <v>1</v>
          </cell>
          <cell r="V59">
            <v>1</v>
          </cell>
          <cell r="Y59">
            <v>1</v>
          </cell>
          <cell r="Z59">
            <v>1</v>
          </cell>
          <cell r="AA59">
            <v>1</v>
          </cell>
          <cell r="AC59">
            <v>1</v>
          </cell>
        </row>
        <row r="60">
          <cell r="B60">
            <v>59</v>
          </cell>
          <cell r="C60" t="str">
            <v>と</v>
          </cell>
          <cell r="D60" t="str">
            <v>㈱東芝</v>
          </cell>
          <cell r="E60" t="str">
            <v>竹内　栄</v>
          </cell>
          <cell r="F60" t="str">
            <v>かんざき ひろし</v>
          </cell>
          <cell r="H60" t="str">
            <v>横田　昭</v>
          </cell>
          <cell r="J60" t="str">
            <v>03-3457-4375</v>
          </cell>
          <cell r="K60" t="str">
            <v>03-5444-9279</v>
          </cell>
          <cell r="L60" t="str">
            <v>sakae.takeuchi@toshiba.co.jp</v>
          </cell>
          <cell r="M60" t="str">
            <v>官公システム第一部</v>
          </cell>
          <cell r="N60" t="str">
            <v>105-8001</v>
          </cell>
          <cell r="O60" t="str">
            <v>東京都港区芝浦1-1-1</v>
          </cell>
          <cell r="Q60" t="str">
            <v>ｺﾝﾃﾞﾝｻ･ﾘｱｸﾄﾙ：油入</v>
          </cell>
          <cell r="U60">
            <v>1</v>
          </cell>
          <cell r="V60">
            <v>1</v>
          </cell>
          <cell r="W60">
            <v>1</v>
          </cell>
          <cell r="Y60">
            <v>1</v>
          </cell>
          <cell r="Z60">
            <v>1</v>
          </cell>
          <cell r="AA60">
            <v>1</v>
          </cell>
          <cell r="AC60">
            <v>1</v>
          </cell>
          <cell r="AO60">
            <v>1</v>
          </cell>
          <cell r="AW60">
            <v>1</v>
          </cell>
          <cell r="BG60">
            <v>1</v>
          </cell>
        </row>
        <row r="61">
          <cell r="B61">
            <v>60</v>
          </cell>
          <cell r="C61" t="str">
            <v>た</v>
          </cell>
          <cell r="D61" t="str">
            <v>㈱高岳製作所</v>
          </cell>
          <cell r="E61" t="str">
            <v>太田 一成</v>
          </cell>
          <cell r="J61" t="str">
            <v>03-3292-6551</v>
          </cell>
          <cell r="K61" t="str">
            <v>03-3292-6577</v>
          </cell>
          <cell r="L61" t="str">
            <v>oota_kazushige@notes.takaoka.co.jp</v>
          </cell>
          <cell r="M61" t="str">
            <v>営業部　施設ｸﾞﾙｰﾌﾟ</v>
          </cell>
          <cell r="N61" t="str">
            <v>101-0051</v>
          </cell>
          <cell r="O61" t="str">
            <v>千代田区神田神保町1-50</v>
          </cell>
          <cell r="Q61" t="str">
            <v>高野:重電、平山:太陽光</v>
          </cell>
          <cell r="U61">
            <v>1</v>
          </cell>
          <cell r="V61">
            <v>1</v>
          </cell>
          <cell r="Y61">
            <v>1</v>
          </cell>
          <cell r="Z61">
            <v>1</v>
          </cell>
          <cell r="AA61">
            <v>1</v>
          </cell>
          <cell r="AC61">
            <v>1</v>
          </cell>
        </row>
        <row r="62">
          <cell r="B62">
            <v>61</v>
          </cell>
          <cell r="C62" t="str">
            <v>め</v>
          </cell>
          <cell r="D62" t="str">
            <v>㈱明電舎</v>
          </cell>
          <cell r="E62" t="str">
            <v>馬上　重幸</v>
          </cell>
          <cell r="F62" t="str">
            <v>もうえ</v>
          </cell>
          <cell r="J62" t="str">
            <v>03-6420-7168</v>
          </cell>
          <cell r="K62" t="str">
            <v>03-5745-3040</v>
          </cell>
          <cell r="L62" t="str">
            <v>moue-s@mb.meidensha.co.jp</v>
          </cell>
          <cell r="M62" t="str">
            <v>電鉄・施設営業部　施設第一課</v>
          </cell>
          <cell r="N62" t="str">
            <v>141-6029</v>
          </cell>
          <cell r="O62" t="str">
            <v>品川区大崎2-1-1 ThinkPark Tower</v>
          </cell>
          <cell r="U62">
            <v>1</v>
          </cell>
          <cell r="V62">
            <v>1</v>
          </cell>
          <cell r="Y62">
            <v>1</v>
          </cell>
          <cell r="Z62">
            <v>1</v>
          </cell>
          <cell r="AA62">
            <v>1</v>
          </cell>
          <cell r="AC62">
            <v>1</v>
          </cell>
        </row>
        <row r="63">
          <cell r="B63">
            <v>62</v>
          </cell>
          <cell r="C63" t="str">
            <v>に</v>
          </cell>
          <cell r="D63" t="str">
            <v>日新電機㈱</v>
          </cell>
          <cell r="E63" t="str">
            <v>齊藤　雄一</v>
          </cell>
          <cell r="F63" t="str">
            <v>さいとう　ゆういち</v>
          </cell>
          <cell r="J63" t="str">
            <v>03-5821-5905</v>
          </cell>
          <cell r="K63" t="str">
            <v>03-5821-5874</v>
          </cell>
          <cell r="L63" t="str">
            <v>Saito_Yuichi@nissin.co.jp</v>
          </cell>
          <cell r="M63" t="str">
            <v>産業交通営業部東部営業部施設ｸﾞﾙｰﾌﾟ</v>
          </cell>
          <cell r="N63" t="str">
            <v>101－0024</v>
          </cell>
          <cell r="O63" t="str">
            <v>千代田区神田和泉町1番地</v>
          </cell>
          <cell r="P63" t="str">
            <v>神田和泉町ビル</v>
          </cell>
          <cell r="Q63" t="str">
            <v>ｺﾝﾃﾞﾝｻ･ﾘｱｸﾄﾙ：油入､ｶﾞｽ</v>
          </cell>
          <cell r="U63">
            <v>1</v>
          </cell>
          <cell r="V63">
            <v>1</v>
          </cell>
          <cell r="W63">
            <v>1</v>
          </cell>
          <cell r="Y63">
            <v>1</v>
          </cell>
          <cell r="Z63">
            <v>1</v>
          </cell>
          <cell r="AA63">
            <v>1</v>
          </cell>
          <cell r="AC63">
            <v>1</v>
          </cell>
        </row>
        <row r="64">
          <cell r="B64">
            <v>63</v>
          </cell>
          <cell r="C64" t="str">
            <v>り</v>
          </cell>
          <cell r="D64" t="str">
            <v>利昌工業㈱</v>
          </cell>
          <cell r="E64" t="str">
            <v>鈴木　利之</v>
          </cell>
          <cell r="F64" t="str">
            <v>すずき</v>
          </cell>
          <cell r="J64" t="str">
            <v>03-3272-3771</v>
          </cell>
          <cell r="K64" t="str">
            <v>03-3272-8010</v>
          </cell>
          <cell r="L64" t="str">
            <v>sales_denki2@risho.co.jp</v>
          </cell>
          <cell r="M64" t="str">
            <v>東京電機チーム</v>
          </cell>
          <cell r="Q64" t="str">
            <v>ｺﾝﾃﾞﾝｻ･ﾘｱｸﾄﾙ：ﾓｰﾙﾄﾞ</v>
          </cell>
          <cell r="V64">
            <v>1</v>
          </cell>
          <cell r="W64">
            <v>1</v>
          </cell>
        </row>
        <row r="65">
          <cell r="B65">
            <v>64</v>
          </cell>
          <cell r="C65" t="str">
            <v>あ</v>
          </cell>
          <cell r="D65" t="str">
            <v>愛電商事㈱</v>
          </cell>
          <cell r="E65" t="str">
            <v>小田原　拓</v>
          </cell>
          <cell r="J65" t="str">
            <v>03-3530-0051</v>
          </cell>
          <cell r="K65" t="str">
            <v>03-3530-0045</v>
          </cell>
          <cell r="L65" t="str">
            <v>hodawara@aet.co.jp</v>
          </cell>
          <cell r="M65" t="str">
            <v>東京支店</v>
          </cell>
          <cell r="V65">
            <v>1</v>
          </cell>
        </row>
        <row r="66">
          <cell r="B66">
            <v>65</v>
          </cell>
          <cell r="C66" t="str">
            <v>ま</v>
          </cell>
          <cell r="D66" t="str">
            <v>松下電工㈱</v>
          </cell>
          <cell r="E66" t="str">
            <v>谷 良秀</v>
          </cell>
          <cell r="F66" t="str">
            <v>たによしひで</v>
          </cell>
          <cell r="J66" t="str">
            <v>03-6218-1478</v>
          </cell>
          <cell r="K66" t="str">
            <v>03-6218-1479</v>
          </cell>
          <cell r="L66" t="str">
            <v>tani.yoshihide@mail.mew.co.jp</v>
          </cell>
          <cell r="M66" t="str">
            <v>東部AVシステム営業所</v>
          </cell>
          <cell r="N66" t="str">
            <v>105-8301</v>
          </cell>
          <cell r="O66" t="str">
            <v>東京都港区東新橋１－５－１</v>
          </cell>
          <cell r="P66" t="str">
            <v>SSFパナソニックタワー</v>
          </cell>
          <cell r="Q66" t="str">
            <v>ｺﾝﾃﾞﾝｻ･ﾘｱｸﾄﾙ：油入､ｶﾞｽ</v>
          </cell>
          <cell r="V66">
            <v>1</v>
          </cell>
          <cell r="W66">
            <v>1</v>
          </cell>
          <cell r="Z66">
            <v>1</v>
          </cell>
          <cell r="AU66">
            <v>1</v>
          </cell>
          <cell r="AW66">
            <v>1</v>
          </cell>
          <cell r="AX66">
            <v>1</v>
          </cell>
          <cell r="AY66">
            <v>1</v>
          </cell>
          <cell r="AZ66">
            <v>1</v>
          </cell>
          <cell r="BA66">
            <v>1</v>
          </cell>
        </row>
        <row r="67">
          <cell r="B67">
            <v>66</v>
          </cell>
          <cell r="C67" t="str">
            <v>し</v>
          </cell>
          <cell r="D67" t="str">
            <v>㈱指月電機製作所</v>
          </cell>
          <cell r="E67" t="str">
            <v>植地　一行</v>
          </cell>
          <cell r="J67" t="str">
            <v>03-5473-3911</v>
          </cell>
          <cell r="K67" t="str">
            <v>03-5473-3922</v>
          </cell>
          <cell r="L67" t="str">
            <v>uedi-k@shizuki.co.jp</v>
          </cell>
          <cell r="M67" t="str">
            <v>東京支社　東京２課</v>
          </cell>
          <cell r="Q67" t="str">
            <v>ｺﾝﾃﾞﾝｻ･ﾘｱｸﾄﾙ：油入､ｶﾞｽ</v>
          </cell>
          <cell r="W67">
            <v>1</v>
          </cell>
        </row>
        <row r="68">
          <cell r="B68">
            <v>67</v>
          </cell>
          <cell r="C68" t="str">
            <v>に</v>
          </cell>
          <cell r="D68" t="str">
            <v>ニチコン㈱</v>
          </cell>
          <cell r="E68" t="str">
            <v>葭谷　昌之</v>
          </cell>
          <cell r="F68" t="str">
            <v>よしたに　まさゆき</v>
          </cell>
          <cell r="J68" t="str">
            <v>03-5473-5618</v>
          </cell>
          <cell r="K68" t="str">
            <v>03-5473-5645</v>
          </cell>
          <cell r="L68" t="str">
            <v>yositani@nichicon.co.jp</v>
          </cell>
          <cell r="M68" t="str">
            <v>第３営業部営業２課</v>
          </cell>
          <cell r="Q68" t="str">
            <v>ｺﾝﾃﾞﾝｻ･ﾘｱｸﾄﾙ：油入､ｶﾞｽ</v>
          </cell>
          <cell r="W68">
            <v>1</v>
          </cell>
        </row>
        <row r="69">
          <cell r="B69">
            <v>68</v>
          </cell>
          <cell r="C69" t="str">
            <v>て</v>
          </cell>
          <cell r="D69" t="str">
            <v>テンパール工業</v>
          </cell>
          <cell r="E69" t="str">
            <v>北村　洋二</v>
          </cell>
          <cell r="F69" t="str">
            <v>きたむら</v>
          </cell>
          <cell r="J69" t="str">
            <v>048-666-3035</v>
          </cell>
          <cell r="K69" t="str">
            <v>048-652-2608</v>
          </cell>
          <cell r="L69" t="str">
            <v>kitamura@tempearl.co.jp</v>
          </cell>
          <cell r="M69" t="str">
            <v>営業本部 電材営業部 関東支店 販売課</v>
          </cell>
          <cell r="X69">
            <v>1</v>
          </cell>
        </row>
        <row r="70">
          <cell r="B70">
            <v>69</v>
          </cell>
          <cell r="C70" t="str">
            <v>で</v>
          </cell>
          <cell r="D70" t="str">
            <v>デンセイラムダ㈱</v>
          </cell>
          <cell r="E70" t="str">
            <v>浜辺　信義</v>
          </cell>
          <cell r="J70" t="str">
            <v>03-5826-2747</v>
          </cell>
          <cell r="K70" t="str">
            <v>03-5826-2750</v>
          </cell>
          <cell r="L70" t="str">
            <v>n.hamabe@demsei-lambda.com</v>
          </cell>
          <cell r="M70" t="str">
            <v>ｾｷｭｱﾊﾟﾜｰ事業本部　関東地区営業所</v>
          </cell>
          <cell r="N70" t="str">
            <v>110-0014</v>
          </cell>
          <cell r="O70" t="str">
            <v>台東区北上野1-6-11</v>
          </cell>
          <cell r="P70" t="str">
            <v>ノルドビル</v>
          </cell>
          <cell r="Q70" t="str">
            <v>自家発：非　　　　　</v>
          </cell>
          <cell r="Y70">
            <v>1</v>
          </cell>
          <cell r="AC70">
            <v>1</v>
          </cell>
        </row>
        <row r="71">
          <cell r="B71">
            <v>70</v>
          </cell>
          <cell r="C71" t="str">
            <v>や</v>
          </cell>
          <cell r="D71" t="str">
            <v>ヤンマー㈱</v>
          </cell>
          <cell r="E71" t="str">
            <v>戸田　二郎</v>
          </cell>
          <cell r="F71" t="str">
            <v>とだ</v>
          </cell>
          <cell r="J71" t="str">
            <v>03-3517-5769</v>
          </cell>
          <cell r="K71" t="str">
            <v>03-3517-5767</v>
          </cell>
          <cell r="L71" t="str">
            <v>jirou_toda@yanmar.co.jp</v>
          </cell>
          <cell r="M71" t="str">
            <v>ｴﾈﾙｷﾞｰｼｽﾃﾑ営業部　発電ｼｽﾃﾑ営業部　設備ｸﾞﾙｰﾌﾟ</v>
          </cell>
          <cell r="N71" t="str">
            <v>171-0022</v>
          </cell>
          <cell r="O71" t="str">
            <v>豊島区南池袋1－11－22</v>
          </cell>
          <cell r="Q71" t="str">
            <v>自家発：全て</v>
          </cell>
          <cell r="Y71">
            <v>1</v>
          </cell>
        </row>
        <row r="72">
          <cell r="B72">
            <v>71</v>
          </cell>
          <cell r="C72" t="str">
            <v>だ</v>
          </cell>
          <cell r="D72" t="str">
            <v>ダイハツディーゼル㈱</v>
          </cell>
          <cell r="E72" t="str">
            <v>村井　龍</v>
          </cell>
          <cell r="F72" t="str">
            <v>むらい</v>
          </cell>
          <cell r="J72" t="str">
            <v>03-3279-0828</v>
          </cell>
          <cell r="K72" t="str">
            <v>03-3245-0395</v>
          </cell>
          <cell r="L72" t="str">
            <v>ryo.murai@dhtd.co.jp</v>
          </cell>
          <cell r="M72" t="str">
            <v>環境ｴﾈﾙｷﾞｰ事業部　東部ｸﾞﾙｰﾌﾟ</v>
          </cell>
          <cell r="N72" t="str">
            <v>103-0023</v>
          </cell>
          <cell r="O72" t="str">
            <v>中央区日本橋本町2-2-10</v>
          </cell>
          <cell r="Q72" t="str">
            <v>自家発：全て</v>
          </cell>
          <cell r="Y72">
            <v>1</v>
          </cell>
        </row>
        <row r="73">
          <cell r="B73">
            <v>72</v>
          </cell>
          <cell r="C73" t="str">
            <v>と</v>
          </cell>
          <cell r="D73" t="str">
            <v>東洋電機製造㈱</v>
          </cell>
          <cell r="E73" t="str">
            <v>姥山 克弘</v>
          </cell>
          <cell r="J73" t="str">
            <v>03-6327-7902</v>
          </cell>
          <cell r="K73" t="str">
            <v>03-3535-0664</v>
          </cell>
          <cell r="L73" t="str">
            <v>ubayama@toyodenki.co.jp</v>
          </cell>
          <cell r="M73" t="str">
            <v>産業ｼｽﾃﾑ第２営業ｸﾞﾙｰﾌﾟ</v>
          </cell>
          <cell r="N73" t="str">
            <v>104-0031</v>
          </cell>
          <cell r="O73" t="str">
            <v>中央区京橋2－9－2</v>
          </cell>
          <cell r="Q73" t="str">
            <v>自家発：全て</v>
          </cell>
          <cell r="Y73">
            <v>1</v>
          </cell>
          <cell r="AC73">
            <v>1</v>
          </cell>
        </row>
        <row r="74">
          <cell r="B74">
            <v>73</v>
          </cell>
          <cell r="C74" t="str">
            <v>と</v>
          </cell>
          <cell r="D74" t="str">
            <v>㈱東京電機</v>
          </cell>
          <cell r="E74" t="str">
            <v>熊澤　永俊</v>
          </cell>
          <cell r="J74" t="str">
            <v>03-3832-4261</v>
          </cell>
          <cell r="K74" t="str">
            <v>03-3832-4266</v>
          </cell>
          <cell r="L74" t="str">
            <v>n.kumazawa@tokyodenki.co.jp</v>
          </cell>
          <cell r="M74" t="str">
            <v>営業部　営業２グループ</v>
          </cell>
          <cell r="N74" t="str">
            <v>101-0021</v>
          </cell>
          <cell r="O74" t="str">
            <v>千代田区外神田6－16－8</v>
          </cell>
          <cell r="Q74" t="str">
            <v>自家発：全て</v>
          </cell>
          <cell r="Y74">
            <v>1</v>
          </cell>
        </row>
        <row r="75">
          <cell r="B75">
            <v>74</v>
          </cell>
          <cell r="C75" t="str">
            <v>か</v>
          </cell>
          <cell r="D75" t="str">
            <v>川崎重工業㈱</v>
          </cell>
          <cell r="E75" t="str">
            <v>橋爪　浄二(小比木)</v>
          </cell>
          <cell r="J75" t="str">
            <v>03-3435-2564</v>
          </cell>
          <cell r="K75" t="str">
            <v>03-3435-2592</v>
          </cell>
          <cell r="L75" t="str">
            <v>hashizume_j@khi.co.jp</v>
          </cell>
          <cell r="M75" t="str">
            <v>産業ｶﾞｽﾀｰﾋﾞﾝ国内営業部</v>
          </cell>
          <cell r="N75" t="str">
            <v>105-6116</v>
          </cell>
          <cell r="O75" t="str">
            <v>港区浜松町2-4-1</v>
          </cell>
          <cell r="P75" t="str">
            <v>17階</v>
          </cell>
          <cell r="Q75" t="str">
            <v>自家発：ｶﾞｽ､187.5KVA以上</v>
          </cell>
          <cell r="Y75">
            <v>1</v>
          </cell>
        </row>
        <row r="76">
          <cell r="B76">
            <v>75</v>
          </cell>
          <cell r="C76" t="str">
            <v>み</v>
          </cell>
          <cell r="D76" t="str">
            <v>三菱重工業㈱</v>
          </cell>
          <cell r="E76" t="str">
            <v>捧　秀雄</v>
          </cell>
          <cell r="F76" t="str">
            <v>ささげ　ひでお</v>
          </cell>
          <cell r="J76" t="str">
            <v>03-6716-4786</v>
          </cell>
          <cell r="K76" t="str">
            <v>03-6716-5854</v>
          </cell>
          <cell r="L76" t="str">
            <v>hideo_sasage@mhi.co.jp</v>
          </cell>
          <cell r="M76" t="str">
            <v>エンジン営業部発電ｼｽﾃﾑｴﾝｼﾞﾝ課</v>
          </cell>
          <cell r="N76" t="str">
            <v>108-8215</v>
          </cell>
          <cell r="O76" t="str">
            <v>港区港南2-16-5</v>
          </cell>
          <cell r="Q76" t="str">
            <v>自家発：ﾃﾞｨｰｾﾞﾙ,ｶﾞｽ</v>
          </cell>
          <cell r="Y76">
            <v>1</v>
          </cell>
        </row>
        <row r="77">
          <cell r="B77">
            <v>76</v>
          </cell>
          <cell r="C77" t="str">
            <v>に</v>
          </cell>
          <cell r="D77" t="str">
            <v>新潟原動機㈱</v>
          </cell>
          <cell r="E77" t="str">
            <v>大川　正明</v>
          </cell>
          <cell r="F77" t="str">
            <v>おおかわ　まさあき</v>
          </cell>
          <cell r="J77" t="str">
            <v>03-6214-2831</v>
          </cell>
          <cell r="K77" t="str">
            <v>03-6214-2839</v>
          </cell>
          <cell r="L77" t="str">
            <v>masaaki_okawa@niigata-power.com</v>
          </cell>
          <cell r="M77" t="str">
            <v>ﾏｰｹﾃｨﾝｸﾞｾﾝﾀｰ陸用営業ｸﾞﾙｰﾌﾟ</v>
          </cell>
          <cell r="N77" t="str">
            <v>104-0028</v>
          </cell>
          <cell r="O77" t="str">
            <v>東京都中央区八重洲２丁目９番７号</v>
          </cell>
          <cell r="Y77">
            <v>1</v>
          </cell>
        </row>
        <row r="78">
          <cell r="B78">
            <v>77</v>
          </cell>
          <cell r="C78" t="str">
            <v>だ</v>
          </cell>
          <cell r="D78" t="str">
            <v>第一テクノ㈱</v>
          </cell>
          <cell r="E78" t="str">
            <v>武田　啓幸</v>
          </cell>
          <cell r="F78" t="str">
            <v>たけだ　ひろゆき</v>
          </cell>
          <cell r="J78" t="str">
            <v>03-5762-8001</v>
          </cell>
          <cell r="K78" t="str">
            <v>03-5762-8014</v>
          </cell>
          <cell r="L78" t="str">
            <v>ag@daii.co.jp</v>
          </cell>
          <cell r="M78" t="str">
            <v>営業部　第二営業ｸﾞﾙｰﾌﾟ</v>
          </cell>
          <cell r="N78" t="str">
            <v>140-0013</v>
          </cell>
          <cell r="O78" t="str">
            <v>品川区南大井6-13-10</v>
          </cell>
          <cell r="Y78">
            <v>1</v>
          </cell>
        </row>
        <row r="79">
          <cell r="B79">
            <v>78</v>
          </cell>
          <cell r="C79" t="str">
            <v>に</v>
          </cell>
          <cell r="D79" t="str">
            <v>㈱日昇製作所</v>
          </cell>
          <cell r="E79" t="str">
            <v>飯嶋　恭男</v>
          </cell>
          <cell r="F79" t="str">
            <v>いいじま</v>
          </cell>
          <cell r="J79" t="str">
            <v>03-3952-0261</v>
          </cell>
          <cell r="K79" t="str">
            <v>03-3953-3995</v>
          </cell>
          <cell r="L79" t="str">
            <v>nissho@pluto.dti.ne.jp</v>
          </cell>
          <cell r="M79" t="str">
            <v>営業部</v>
          </cell>
          <cell r="Y79">
            <v>1</v>
          </cell>
        </row>
        <row r="80">
          <cell r="B80">
            <v>79</v>
          </cell>
          <cell r="C80" t="str">
            <v>に</v>
          </cell>
          <cell r="D80" t="str">
            <v>西芝電機㈱
（東芝に業務移転）</v>
          </cell>
          <cell r="E80" t="str">
            <v>森岡</v>
          </cell>
          <cell r="F80" t="str">
            <v>もりおか</v>
          </cell>
          <cell r="J80" t="str">
            <v>03-3454-6423</v>
          </cell>
          <cell r="K80" t="str">
            <v>03-3454-6340</v>
          </cell>
          <cell r="Y80">
            <v>1</v>
          </cell>
        </row>
        <row r="81">
          <cell r="B81">
            <v>80</v>
          </cell>
          <cell r="C81" t="str">
            <v>し</v>
          </cell>
          <cell r="D81" t="str">
            <v>神鋼電機㈱</v>
          </cell>
          <cell r="E81" t="str">
            <v>斎藤　真</v>
          </cell>
          <cell r="J81" t="str">
            <v>03-5473-1830</v>
          </cell>
          <cell r="K81" t="str">
            <v>03-5473-1846</v>
          </cell>
          <cell r="L81" t="str">
            <v>saito-makoto@shinko-elec.co.jp</v>
          </cell>
          <cell r="M81" t="str">
            <v>社会ｼｽﾃﾑ営業部</v>
          </cell>
          <cell r="N81" t="str">
            <v>135-8387</v>
          </cell>
          <cell r="O81" t="str">
            <v>江東区東陽7-2-14</v>
          </cell>
          <cell r="Q81" t="str">
            <v>自家発：全て</v>
          </cell>
          <cell r="Y81">
            <v>1</v>
          </cell>
        </row>
        <row r="82">
          <cell r="B82">
            <v>81</v>
          </cell>
          <cell r="C82" t="str">
            <v>さ</v>
          </cell>
          <cell r="D82" t="str">
            <v>山洋電気㈱</v>
          </cell>
          <cell r="E82" t="str">
            <v>吉池　仁志</v>
          </cell>
          <cell r="J82" t="str">
            <v>03-3917-0183</v>
          </cell>
          <cell r="K82" t="str">
            <v>03-3917-0755</v>
          </cell>
          <cell r="L82" t="str">
            <v>hitoshi_yoshiike@sanyodenki.co.jp</v>
          </cell>
          <cell r="M82" t="str">
            <v>営業第一第四課</v>
          </cell>
          <cell r="N82" t="str">
            <v>170‐8451</v>
          </cell>
          <cell r="O82" t="str">
            <v>豊島区北大塚1－15－1</v>
          </cell>
          <cell r="Q82" t="str">
            <v>松尾:自家発、横田:太陽光</v>
          </cell>
          <cell r="Y82">
            <v>1</v>
          </cell>
          <cell r="Z82">
            <v>1</v>
          </cell>
          <cell r="AC82">
            <v>1</v>
          </cell>
        </row>
        <row r="83">
          <cell r="B83">
            <v>82</v>
          </cell>
          <cell r="C83" t="str">
            <v>き</v>
          </cell>
          <cell r="D83" t="str">
            <v>㈱京ｾﾗｿｰﾗｰｺｰﾎﾟﾚｰｼｮﾝ</v>
          </cell>
          <cell r="E83" t="str">
            <v>深見　尚志</v>
          </cell>
          <cell r="F83" t="str">
            <v>ふかみ　ひさし</v>
          </cell>
          <cell r="J83" t="str">
            <v>03-3797-4635</v>
          </cell>
          <cell r="K83" t="str">
            <v>03-3400-7427</v>
          </cell>
          <cell r="L83" t="str">
            <v>hisashi.fukami.gt@kyocera-solar.jp</v>
          </cell>
          <cell r="M83" t="str">
            <v>ES東日本営業部ES東日</v>
          </cell>
          <cell r="Z83">
            <v>1</v>
          </cell>
        </row>
        <row r="84">
          <cell r="B84">
            <v>83</v>
          </cell>
          <cell r="C84" t="str">
            <v>に</v>
          </cell>
          <cell r="D84" t="str">
            <v>ニシム電子工業㈱</v>
          </cell>
          <cell r="E84" t="str">
            <v>浦川　亮介</v>
          </cell>
          <cell r="J84" t="str">
            <v>03-5818-2841</v>
          </cell>
          <cell r="K84" t="str">
            <v>03-5818-2844</v>
          </cell>
          <cell r="L84" t="str">
            <v>urakawa@nishimu.co.jp</v>
          </cell>
          <cell r="M84" t="str">
            <v>東京支店</v>
          </cell>
          <cell r="Z84">
            <v>1</v>
          </cell>
          <cell r="AC84">
            <v>1</v>
          </cell>
        </row>
        <row r="85">
          <cell r="B85">
            <v>84</v>
          </cell>
          <cell r="C85" t="str">
            <v>に</v>
          </cell>
          <cell r="D85" t="str">
            <v>日本電池㈱(ﾕｱｻに統合)</v>
          </cell>
          <cell r="E85" t="str">
            <v>岡安</v>
          </cell>
          <cell r="F85" t="str">
            <v>おかやす</v>
          </cell>
          <cell r="J85" t="str">
            <v>03-3502-6530</v>
          </cell>
          <cell r="K85" t="str">
            <v>03-3502-6546</v>
          </cell>
          <cell r="M85" t="str">
            <v>第四販売課（統合の為、6月から変更）</v>
          </cell>
          <cell r="N85" t="str">
            <v>105-0003</v>
          </cell>
          <cell r="O85" t="str">
            <v>港区西新橋1－8－1</v>
          </cell>
          <cell r="Z85">
            <v>1</v>
          </cell>
        </row>
        <row r="86">
          <cell r="B86">
            <v>85</v>
          </cell>
          <cell r="C86" t="str">
            <v>じ</v>
          </cell>
          <cell r="D86" t="str">
            <v>㈱ｼﾞｰｴｽ･ﾕｱｻ ﾊﾟﾜｰｻﾌﾟﾗｲ</v>
          </cell>
          <cell r="E86" t="str">
            <v>柿島　辰年</v>
          </cell>
          <cell r="J86" t="str">
            <v>03-5402-5822</v>
          </cell>
          <cell r="K86" t="str">
            <v>03-5402-5833</v>
          </cell>
          <cell r="L86" t="str">
            <v>tatsutoshi.kakishima@jp.gs-yuasa.com</v>
          </cell>
          <cell r="M86" t="str">
            <v>東京第一営業部官需グループ</v>
          </cell>
          <cell r="N86" t="str">
            <v>105-0011</v>
          </cell>
          <cell r="O86" t="str">
            <v>港区芝公園2-11-1</v>
          </cell>
          <cell r="P86" t="str">
            <v>芝公園タワー</v>
          </cell>
          <cell r="Z86">
            <v>1</v>
          </cell>
          <cell r="AB86">
            <v>1</v>
          </cell>
          <cell r="AC86">
            <v>1</v>
          </cell>
        </row>
        <row r="87">
          <cell r="B87">
            <v>86</v>
          </cell>
          <cell r="C87" t="str">
            <v>さ</v>
          </cell>
          <cell r="D87" t="str">
            <v>三洋電機㈱</v>
          </cell>
          <cell r="E87" t="str">
            <v>大久保　彰</v>
          </cell>
          <cell r="F87" t="str">
            <v>おおくぼ</v>
          </cell>
          <cell r="J87" t="str">
            <v>03-5803-3555</v>
          </cell>
          <cell r="K87" t="str">
            <v>03-5803-3637</v>
          </cell>
          <cell r="L87" t="str">
            <v>OKUB038949@sanyo.co.jp</v>
          </cell>
          <cell r="M87" t="str">
            <v>営業開発本部　東日本官公法人営業ﾋﾞｼﾞﾈｽﾕﾆｯﾄ　首都圏公共営業本部</v>
          </cell>
          <cell r="N87" t="str">
            <v>113-8434</v>
          </cell>
          <cell r="O87" t="str">
            <v>文京区本郷3－10－15</v>
          </cell>
          <cell r="Q87" t="str">
            <v>PC及び系統連携は他太陽光メーカー</v>
          </cell>
          <cell r="Z87">
            <v>1</v>
          </cell>
        </row>
        <row r="88">
          <cell r="B88">
            <v>87</v>
          </cell>
          <cell r="C88" t="str">
            <v>し</v>
          </cell>
          <cell r="D88" t="str">
            <v>シャープ㈱</v>
          </cell>
          <cell r="E88" t="str">
            <v>大東</v>
          </cell>
          <cell r="F88" t="str">
            <v>おおひがし</v>
          </cell>
          <cell r="J88" t="str">
            <v>03-3260-8368</v>
          </cell>
          <cell r="K88" t="str">
            <v>03-3260-1621</v>
          </cell>
          <cell r="L88" t="str">
            <v>ohhigashi-s052330@notes.sharp.co.jp</v>
          </cell>
          <cell r="M88" t="str">
            <v>国内情報通信営業本部社会環境ｼｽﾃﾑ営業部</v>
          </cell>
          <cell r="N88" t="str">
            <v>162－8408</v>
          </cell>
          <cell r="O88" t="str">
            <v>新宿区市ヶ谷八幡町8番地</v>
          </cell>
          <cell r="Z88">
            <v>1</v>
          </cell>
        </row>
        <row r="89">
          <cell r="B89">
            <v>88</v>
          </cell>
          <cell r="C89" t="str">
            <v>じ</v>
          </cell>
          <cell r="D89" t="str">
            <v>ｼﾞｮﾝｿﾝｺﾝﾄﾛｰﾙｽﾞ㈱</v>
          </cell>
          <cell r="E89" t="str">
            <v>鈴木　喜一</v>
          </cell>
          <cell r="J89" t="str">
            <v>03-5738-6320</v>
          </cell>
          <cell r="K89" t="str">
            <v>03-5738-6306</v>
          </cell>
          <cell r="L89" t="str">
            <v>Yoshikazu.Suzuki@jci.com</v>
          </cell>
          <cell r="M89" t="str">
            <v>官庁営業部</v>
          </cell>
          <cell r="N89" t="str">
            <v>330-0802</v>
          </cell>
          <cell r="O89" t="str">
            <v>さいたま市大宮区宮町2-23</v>
          </cell>
          <cell r="P89" t="str">
            <v>JA共済埼玉ﾋﾞﾙ</v>
          </cell>
          <cell r="AA89">
            <v>1</v>
          </cell>
        </row>
        <row r="90">
          <cell r="B90">
            <v>89</v>
          </cell>
          <cell r="C90" t="str">
            <v>や</v>
          </cell>
          <cell r="D90" t="str">
            <v>㈱山武ﾋﾞﾙｼｽﾃﾑｶﾝﾊﾟﾆｰ</v>
          </cell>
          <cell r="E90" t="str">
            <v>武田　知行</v>
          </cell>
          <cell r="F90" t="str">
            <v>たけだ　ともゆき</v>
          </cell>
          <cell r="J90" t="str">
            <v>03-6810-1123</v>
          </cell>
          <cell r="K90" t="str">
            <v>03-5796-0934</v>
          </cell>
          <cell r="L90" t="str">
            <v>takeda-tomoyuki@jp.yamatake.com</v>
          </cell>
          <cell r="M90" t="str">
            <v>営業本部　営業１部　１ｸﾞﾙｰﾌﾟ</v>
          </cell>
          <cell r="N90" t="str">
            <v>108-0023</v>
          </cell>
          <cell r="O90" t="str">
            <v>港区芝浦4-3-4</v>
          </cell>
          <cell r="P90" t="str">
            <v>田町きよたﾋﾞﾙ</v>
          </cell>
          <cell r="AA90">
            <v>1</v>
          </cell>
          <cell r="BG90">
            <v>1</v>
          </cell>
        </row>
        <row r="91">
          <cell r="B91">
            <v>90</v>
          </cell>
          <cell r="C91" t="str">
            <v>に</v>
          </cell>
          <cell r="D91" t="str">
            <v>日本電気㈱</v>
          </cell>
          <cell r="E91" t="str">
            <v>虫鹿</v>
          </cell>
          <cell r="F91" t="str">
            <v>むしか</v>
          </cell>
          <cell r="H91" t="str">
            <v>中村</v>
          </cell>
          <cell r="J91" t="str">
            <v>03-3798-6683</v>
          </cell>
          <cell r="K91" t="str">
            <v>03-3798-9156</v>
          </cell>
          <cell r="L91" t="str">
            <v>t-mushika@ce.jp.nec.com,m-nakamura@dp.jp.nec.com</v>
          </cell>
          <cell r="M91" t="str">
            <v>官庁営業本部</v>
          </cell>
          <cell r="AA91">
            <v>1</v>
          </cell>
          <cell r="AO91">
            <v>1</v>
          </cell>
          <cell r="AW91">
            <v>1</v>
          </cell>
          <cell r="AZ91">
            <v>1</v>
          </cell>
          <cell r="BG91">
            <v>1</v>
          </cell>
        </row>
        <row r="92">
          <cell r="B92">
            <v>91</v>
          </cell>
          <cell r="C92" t="str">
            <v>ふ</v>
          </cell>
          <cell r="D92" t="str">
            <v>富士通㈱</v>
          </cell>
          <cell r="E92" t="str">
            <v>秋葉　寿一</v>
          </cell>
          <cell r="J92" t="str">
            <v>03-6252-2540</v>
          </cell>
          <cell r="K92" t="str">
            <v>03-6252-2905</v>
          </cell>
          <cell r="L92" t="str">
            <v>akiba.toshiichi@jp.fujitsu.com</v>
          </cell>
          <cell r="M92" t="str">
            <v>官公庁ｿﾘｭｰｼｮﾝ事業本部　第一統括営業部</v>
          </cell>
          <cell r="AA92">
            <v>1</v>
          </cell>
          <cell r="AO92">
            <v>1</v>
          </cell>
          <cell r="AZ92">
            <v>1</v>
          </cell>
        </row>
        <row r="93">
          <cell r="B93">
            <v>92</v>
          </cell>
          <cell r="C93" t="str">
            <v>さ</v>
          </cell>
          <cell r="D93" t="str">
            <v>サンケン電気㈱</v>
          </cell>
          <cell r="E93" t="str">
            <v>中島 康弘</v>
          </cell>
          <cell r="F93" t="str">
            <v>なかじま</v>
          </cell>
          <cell r="J93" t="str">
            <v>03-3986-6154</v>
          </cell>
          <cell r="K93" t="str">
            <v>03-3986-2650</v>
          </cell>
          <cell r="L93" t="str">
            <v>n.yasu@sanken-ele.co.jp</v>
          </cell>
          <cell r="M93" t="str">
            <v>第三営業統括部　社会ｼｽﾃﾑｸﾞﾙｰﾌﾟ</v>
          </cell>
          <cell r="N93" t="str">
            <v>171-0021</v>
          </cell>
          <cell r="O93" t="str">
            <v>豊島区西池袋1－11－1</v>
          </cell>
          <cell r="P93" t="str">
            <v>メトロポリタンプラザビル</v>
          </cell>
          <cell r="AB93">
            <v>1</v>
          </cell>
          <cell r="AC93">
            <v>1</v>
          </cell>
        </row>
        <row r="94">
          <cell r="B94">
            <v>93</v>
          </cell>
          <cell r="C94" t="str">
            <v>し</v>
          </cell>
          <cell r="D94" t="str">
            <v>新神戸電機㈱</v>
          </cell>
          <cell r="E94" t="str">
            <v>富山 慎太郎</v>
          </cell>
          <cell r="F94" t="str">
            <v>とみやま</v>
          </cell>
          <cell r="J94" t="str">
            <v>03-6811-2280</v>
          </cell>
          <cell r="K94" t="str">
            <v>03-5565-5772</v>
          </cell>
          <cell r="L94" t="str">
            <v>s.tomiyama@shinkobe-denki.co.jp</v>
          </cell>
          <cell r="M94" t="str">
            <v>電池機器事業本部 営業統括部</v>
          </cell>
          <cell r="AB94">
            <v>1</v>
          </cell>
          <cell r="AC94">
            <v>1</v>
          </cell>
        </row>
        <row r="95">
          <cell r="B95">
            <v>94</v>
          </cell>
          <cell r="C95" t="str">
            <v>に</v>
          </cell>
          <cell r="D95" t="str">
            <v>日本電池㈱(ﾕｱｻに統合)</v>
          </cell>
          <cell r="E95" t="str">
            <v>綱</v>
          </cell>
          <cell r="F95" t="str">
            <v>つな</v>
          </cell>
          <cell r="H95" t="str">
            <v>吉村</v>
          </cell>
          <cell r="J95" t="str">
            <v>03-3502-6530</v>
          </cell>
          <cell r="K95" t="str">
            <v>03-3502-6546</v>
          </cell>
          <cell r="L95" t="str">
            <v>yuji_tsuna@gs.nippondenchi.co.jp</v>
          </cell>
          <cell r="M95" t="str">
            <v>第三販売課（統合により6月から変更）</v>
          </cell>
          <cell r="N95" t="str">
            <v>105-0003</v>
          </cell>
          <cell r="O95" t="str">
            <v>港区西新橋1－8－1</v>
          </cell>
          <cell r="AB95">
            <v>1</v>
          </cell>
          <cell r="AC95">
            <v>1</v>
          </cell>
        </row>
        <row r="96">
          <cell r="B96">
            <v>95</v>
          </cell>
          <cell r="C96" t="str">
            <v>ふ</v>
          </cell>
          <cell r="D96" t="str">
            <v>古河電池㈱</v>
          </cell>
          <cell r="E96" t="str">
            <v>菅井　和夫</v>
          </cell>
          <cell r="F96" t="str">
            <v>すがい</v>
          </cell>
          <cell r="J96" t="str">
            <v>03-5710-7451</v>
          </cell>
          <cell r="K96" t="str">
            <v>03-3734-3801</v>
          </cell>
          <cell r="L96" t="str">
            <v>k-sugai@furukawadenchi.co.jp</v>
          </cell>
          <cell r="M96" t="str">
            <v>東京事務所</v>
          </cell>
          <cell r="N96" t="str">
            <v>153-0043</v>
          </cell>
          <cell r="O96" t="str">
            <v>目黒区東山1－1－2</v>
          </cell>
          <cell r="AB96">
            <v>1</v>
          </cell>
          <cell r="AC96">
            <v>1</v>
          </cell>
        </row>
        <row r="97">
          <cell r="B97">
            <v>96</v>
          </cell>
          <cell r="C97" t="str">
            <v>と</v>
          </cell>
          <cell r="D97" t="str">
            <v>東京キデン</v>
          </cell>
          <cell r="E97" t="str">
            <v>井上　裕樹</v>
          </cell>
          <cell r="J97" t="str">
            <v>03-3251-3312</v>
          </cell>
          <cell r="K97" t="str">
            <v>03-3251-3373</v>
          </cell>
          <cell r="L97" t="str">
            <v>inoue@kidn.co.jp</v>
          </cell>
          <cell r="M97" t="str">
            <v>ｷﾃﾞﾝﾘｰｽ事業部</v>
          </cell>
          <cell r="Q97" t="str">
            <v>発電機は不可</v>
          </cell>
          <cell r="AD97">
            <v>1</v>
          </cell>
        </row>
        <row r="98">
          <cell r="B98">
            <v>97</v>
          </cell>
          <cell r="C98" t="str">
            <v>に</v>
          </cell>
          <cell r="D98" t="str">
            <v>日変リース㈱</v>
          </cell>
          <cell r="E98" t="str">
            <v>岡安　俊郎</v>
          </cell>
          <cell r="J98" t="str">
            <v>03-3762-3456</v>
          </cell>
          <cell r="K98" t="str">
            <v>03-3763-7020</v>
          </cell>
          <cell r="L98" t="str">
            <v>nippen-okayaysu@mf.point.ne.jp</v>
          </cell>
          <cell r="AD98">
            <v>1</v>
          </cell>
        </row>
        <row r="99">
          <cell r="B99">
            <v>98</v>
          </cell>
          <cell r="C99" t="str">
            <v>ふ</v>
          </cell>
          <cell r="D99" t="str">
            <v>古川電機製作㈱（未回答）</v>
          </cell>
          <cell r="K99" t="str">
            <v>042-770-7177</v>
          </cell>
          <cell r="AD99">
            <v>1</v>
          </cell>
        </row>
        <row r="100">
          <cell r="B100">
            <v>99</v>
          </cell>
          <cell r="C100" t="str">
            <v>れ</v>
          </cell>
          <cell r="D100" t="str">
            <v>レンタルのニッケン（未調査）</v>
          </cell>
          <cell r="J100">
            <v>104</v>
          </cell>
          <cell r="Q100" t="str">
            <v>地区ごとに違う為104で確認</v>
          </cell>
          <cell r="AD100">
            <v>1</v>
          </cell>
        </row>
        <row r="101">
          <cell r="B101">
            <v>100</v>
          </cell>
          <cell r="C101" t="str">
            <v>と</v>
          </cell>
          <cell r="D101" t="str">
            <v>東京避雷針工業㈱</v>
          </cell>
          <cell r="E101" t="str">
            <v>坂田　雅夫</v>
          </cell>
          <cell r="J101" t="str">
            <v>03-3372-5261</v>
          </cell>
          <cell r="K101" t="str">
            <v>03-3372-5261</v>
          </cell>
          <cell r="L101" t="str">
            <v>y.usui@tokyolp.co.jp</v>
          </cell>
          <cell r="AE101">
            <v>1</v>
          </cell>
        </row>
        <row r="102">
          <cell r="B102">
            <v>101</v>
          </cell>
          <cell r="C102" t="str">
            <v>む</v>
          </cell>
          <cell r="D102" t="str">
            <v>㈱村田電機製作所</v>
          </cell>
          <cell r="E102" t="str">
            <v>佐藤</v>
          </cell>
          <cell r="F102" t="str">
            <v>さとう</v>
          </cell>
          <cell r="J102" t="str">
            <v>03-3790-5656</v>
          </cell>
          <cell r="K102" t="str">
            <v>03-3799-1110</v>
          </cell>
          <cell r="L102" t="str">
            <v>Seturo-10@muratadenki-1ps.com</v>
          </cell>
          <cell r="M102" t="str">
            <v>営業開発部</v>
          </cell>
          <cell r="AE102">
            <v>1</v>
          </cell>
        </row>
        <row r="103">
          <cell r="B103">
            <v>102</v>
          </cell>
          <cell r="C103" t="str">
            <v>わ</v>
          </cell>
          <cell r="D103" t="str">
            <v>㈱ワールド避雷針工業</v>
          </cell>
          <cell r="E103" t="str">
            <v>依田　正利</v>
          </cell>
          <cell r="F103" t="str">
            <v>よだ</v>
          </cell>
          <cell r="J103" t="str">
            <v>03-3724-7281</v>
          </cell>
          <cell r="K103" t="str">
            <v>03-3724-1184</v>
          </cell>
          <cell r="L103" t="str">
            <v>M.Yoda@mail.wlp.co.jp</v>
          </cell>
          <cell r="AE103">
            <v>1</v>
          </cell>
        </row>
        <row r="104">
          <cell r="B104">
            <v>103</v>
          </cell>
          <cell r="C104" t="str">
            <v>に</v>
          </cell>
          <cell r="D104" t="str">
            <v>日本避雷針工業㈱</v>
          </cell>
          <cell r="E104" t="str">
            <v>鷹尾　亮二</v>
          </cell>
          <cell r="J104" t="str">
            <v>06-6337-3152</v>
          </cell>
          <cell r="K104" t="str">
            <v>06-6337-3160</v>
          </cell>
          <cell r="L104" t="str">
            <v>nip@kami-nari.com</v>
          </cell>
          <cell r="M104" t="str">
            <v>大阪営業所</v>
          </cell>
          <cell r="AE104">
            <v>1</v>
          </cell>
        </row>
        <row r="105">
          <cell r="B105">
            <v>104</v>
          </cell>
          <cell r="C105" t="str">
            <v>せ</v>
          </cell>
          <cell r="D105" t="str">
            <v>㈱ｳﾞｪｲﾝｼｽﾃﾑｽﾞ</v>
          </cell>
          <cell r="E105" t="str">
            <v>加藤　光太郎</v>
          </cell>
          <cell r="J105" t="str">
            <v>03-3269-4961</v>
          </cell>
          <cell r="K105" t="str">
            <v>03-3269-4975</v>
          </cell>
          <cell r="L105" t="str">
            <v>katou@veinsystems.co.jp</v>
          </cell>
          <cell r="M105" t="str">
            <v>営業１部</v>
          </cell>
          <cell r="AF105">
            <v>1</v>
          </cell>
        </row>
        <row r="106">
          <cell r="B106">
            <v>105</v>
          </cell>
          <cell r="C106" t="str">
            <v>ど</v>
          </cell>
          <cell r="D106" t="str">
            <v>㈱土井製作所</v>
          </cell>
          <cell r="E106" t="str">
            <v>桜井　誠</v>
          </cell>
          <cell r="F106" t="str">
            <v>さくらい</v>
          </cell>
          <cell r="G106" t="str">
            <v>鉄蓋・マンホール</v>
          </cell>
          <cell r="J106" t="str">
            <v>03-3647-6823</v>
          </cell>
          <cell r="K106" t="str">
            <v>03-3647-9484</v>
          </cell>
          <cell r="L106" t="str">
            <v>imf@doi-web.com</v>
          </cell>
          <cell r="M106" t="str">
            <v>営業推進部</v>
          </cell>
          <cell r="AF106">
            <v>1</v>
          </cell>
        </row>
        <row r="107">
          <cell r="B107">
            <v>106</v>
          </cell>
          <cell r="C107" t="str">
            <v>と</v>
          </cell>
          <cell r="D107" t="str">
            <v>東部通信工業㈱（未回答）</v>
          </cell>
          <cell r="AF107">
            <v>1</v>
          </cell>
        </row>
        <row r="108">
          <cell r="B108">
            <v>107</v>
          </cell>
          <cell r="C108" t="str">
            <v>は</v>
          </cell>
          <cell r="D108" t="str">
            <v>㈱長谷川鋳工所</v>
          </cell>
          <cell r="E108" t="str">
            <v>星野　一美</v>
          </cell>
          <cell r="F108" t="str">
            <v>ほしの</v>
          </cell>
          <cell r="J108" t="str">
            <v>048-226-3315</v>
          </cell>
          <cell r="K108" t="str">
            <v>048-226-3318</v>
          </cell>
          <cell r="L108" t="str">
            <v>info@hasechuw.co.jp</v>
          </cell>
          <cell r="M108" t="str">
            <v>営業部 営業企画課</v>
          </cell>
          <cell r="AF108">
            <v>1</v>
          </cell>
        </row>
        <row r="109">
          <cell r="B109">
            <v>108</v>
          </cell>
          <cell r="C109" t="str">
            <v>た</v>
          </cell>
          <cell r="D109" t="str">
            <v>㈱谷川電機製作所</v>
          </cell>
          <cell r="E109" t="str">
            <v>諏訪　昌之</v>
          </cell>
          <cell r="F109" t="str">
            <v>すわ</v>
          </cell>
          <cell r="J109" t="str">
            <v>048-255-2351</v>
          </cell>
          <cell r="K109" t="str">
            <v>048-250-3000</v>
          </cell>
          <cell r="L109" t="str">
            <v>suwa.m@tanikawa-denki.co.jp</v>
          </cell>
          <cell r="M109" t="str">
            <v>営業第二ｸﾞﾙｰﾌﾟ</v>
          </cell>
          <cell r="AF109">
            <v>1</v>
          </cell>
          <cell r="AM109">
            <v>1</v>
          </cell>
        </row>
        <row r="110">
          <cell r="B110">
            <v>109</v>
          </cell>
          <cell r="C110" t="str">
            <v>ふ</v>
          </cell>
          <cell r="D110" t="str">
            <v>福西鋳物㈱</v>
          </cell>
          <cell r="E110" t="str">
            <v>秋本　一晃</v>
          </cell>
          <cell r="J110" t="str">
            <v>03-3831-2646</v>
          </cell>
          <cell r="K110" t="str">
            <v>03-3831-2713</v>
          </cell>
          <cell r="L110" t="str">
            <v>sftokyo@fukunishiimono.co.jp</v>
          </cell>
          <cell r="M110" t="str">
            <v>東京支店　営業部</v>
          </cell>
          <cell r="AG110">
            <v>1</v>
          </cell>
        </row>
        <row r="111">
          <cell r="B111">
            <v>110</v>
          </cell>
          <cell r="C111" t="str">
            <v>に</v>
          </cell>
          <cell r="D111" t="str">
            <v>㈱日本アーム（未調査）</v>
          </cell>
          <cell r="J111" t="str">
            <v>03-3452-4658</v>
          </cell>
          <cell r="K111" t="str">
            <v>03-3452-4810</v>
          </cell>
          <cell r="AH111">
            <v>1</v>
          </cell>
        </row>
        <row r="112">
          <cell r="B112">
            <v>111</v>
          </cell>
          <cell r="C112" t="str">
            <v>よ</v>
          </cell>
          <cell r="D112" t="str">
            <v>ヨシモトポール</v>
          </cell>
          <cell r="E112" t="str">
            <v>鈴木　幸男</v>
          </cell>
          <cell r="H112" t="str">
            <v>佐藤　誠</v>
          </cell>
          <cell r="J112" t="str">
            <v>03-3214-1552</v>
          </cell>
          <cell r="K112" t="str">
            <v>03-3212-1751</v>
          </cell>
          <cell r="L112" t="str">
            <v>y-suzuk@ypole.co.jp</v>
          </cell>
          <cell r="M112" t="str">
            <v>第２営業部</v>
          </cell>
          <cell r="AH112">
            <v>1</v>
          </cell>
        </row>
        <row r="113">
          <cell r="B113">
            <v>112</v>
          </cell>
          <cell r="C113" t="str">
            <v>に</v>
          </cell>
          <cell r="D113" t="str">
            <v>日信防災㈱</v>
          </cell>
          <cell r="E113" t="str">
            <v>保住</v>
          </cell>
          <cell r="F113" t="str">
            <v>ほずみ</v>
          </cell>
          <cell r="J113" t="str">
            <v>03-3862-4173</v>
          </cell>
          <cell r="K113" t="str">
            <v>03-3866-5529</v>
          </cell>
          <cell r="L113" t="str">
            <v>kaihatu-s@nissin-b.co.jp</v>
          </cell>
          <cell r="M113" t="str">
            <v>営業開発本部</v>
          </cell>
          <cell r="N113" t="str">
            <v>101-0032</v>
          </cell>
          <cell r="O113" t="str">
            <v>千代田区岩本町　3-2-4</v>
          </cell>
          <cell r="AI113">
            <v>1</v>
          </cell>
          <cell r="BC113">
            <v>1</v>
          </cell>
          <cell r="BG113">
            <v>1</v>
          </cell>
        </row>
        <row r="114">
          <cell r="B114">
            <v>113</v>
          </cell>
          <cell r="C114" t="str">
            <v>ふ</v>
          </cell>
          <cell r="D114" t="str">
            <v>富士ダイナミクス㈱</v>
          </cell>
          <cell r="E114" t="str">
            <v>藤村　房央</v>
          </cell>
          <cell r="F114" t="str">
            <v>ふじむら</v>
          </cell>
          <cell r="J114" t="str">
            <v>03-3793-7411</v>
          </cell>
          <cell r="K114" t="str">
            <v>03-5721-7087</v>
          </cell>
          <cell r="L114" t="str">
            <v>fujimura@fuji-dynamics.co.jp</v>
          </cell>
          <cell r="M114" t="str">
            <v>ﾊﾟｰｷﾝｸﾞｼｽﾃﾑ営業部　営業一課</v>
          </cell>
          <cell r="O114" t="str">
            <v>営業第一課</v>
          </cell>
          <cell r="AI114">
            <v>1</v>
          </cell>
        </row>
        <row r="115">
          <cell r="B115">
            <v>114</v>
          </cell>
          <cell r="C115" t="str">
            <v>こ</v>
          </cell>
          <cell r="D115" t="str">
            <v>小糸工業㈱　(*見積不可)</v>
          </cell>
          <cell r="E115" t="str">
            <v>山口</v>
          </cell>
          <cell r="F115" t="str">
            <v>やまぐち</v>
          </cell>
          <cell r="J115" t="str">
            <v>03-3443-9831</v>
          </cell>
          <cell r="K115" t="str">
            <v>03-3443-6098</v>
          </cell>
          <cell r="Q115" t="str">
            <v>※見積不可</v>
          </cell>
          <cell r="AI115">
            <v>1</v>
          </cell>
        </row>
        <row r="116">
          <cell r="B116">
            <v>115</v>
          </cell>
          <cell r="C116" t="str">
            <v>に</v>
          </cell>
          <cell r="D116" t="str">
            <v>日本信号㈱</v>
          </cell>
          <cell r="E116" t="str">
            <v>石川　雅浩</v>
          </cell>
          <cell r="J116" t="str">
            <v>03-5954-4569</v>
          </cell>
          <cell r="K116" t="str">
            <v>03-5954-4578</v>
          </cell>
          <cell r="L116" t="str">
            <v>ishikw@signal.co.jp</v>
          </cell>
          <cell r="M116" t="str">
            <v>情報ｼｽﾃﾑ営業部</v>
          </cell>
          <cell r="AI116">
            <v>1</v>
          </cell>
        </row>
        <row r="117">
          <cell r="B117">
            <v>116</v>
          </cell>
          <cell r="C117" t="str">
            <v>し</v>
          </cell>
          <cell r="D117" t="str">
            <v>昭和電線ｹｰﾌﾞﾙｼｽﾃﾑ㈱</v>
          </cell>
          <cell r="E117" t="str">
            <v>稲垣</v>
          </cell>
          <cell r="J117" t="str">
            <v>03-3597-7165</v>
          </cell>
          <cell r="K117" t="str">
            <v>03-3597-7194</v>
          </cell>
          <cell r="L117" t="str">
            <v>s.inagaki522@cs.swcc.co.jp</v>
          </cell>
          <cell r="M117" t="str">
            <v>営業推進室</v>
          </cell>
          <cell r="AJ117">
            <v>1</v>
          </cell>
          <cell r="AL117">
            <v>1</v>
          </cell>
          <cell r="AO117">
            <v>1</v>
          </cell>
        </row>
        <row r="118">
          <cell r="B118">
            <v>117</v>
          </cell>
          <cell r="C118" t="str">
            <v>す</v>
          </cell>
          <cell r="D118" t="str">
            <v>住友電気工業㈱</v>
          </cell>
          <cell r="E118" t="str">
            <v>逢坂</v>
          </cell>
          <cell r="F118" t="str">
            <v>おうさか</v>
          </cell>
          <cell r="J118" t="str">
            <v>03-3423-5381</v>
          </cell>
          <cell r="K118" t="str">
            <v>03-3423-5683</v>
          </cell>
          <cell r="L118" t="str">
            <v>ousaka-kazuki@sei.co.jp</v>
          </cell>
          <cell r="M118" t="str">
            <v>公共営業部</v>
          </cell>
          <cell r="N118" t="str">
            <v>107-8468</v>
          </cell>
          <cell r="O118" t="str">
            <v>港区元赤坂1－3－12</v>
          </cell>
          <cell r="AJ118">
            <v>1</v>
          </cell>
          <cell r="AL118">
            <v>1</v>
          </cell>
          <cell r="AO118">
            <v>1</v>
          </cell>
        </row>
        <row r="119">
          <cell r="B119">
            <v>118</v>
          </cell>
          <cell r="C119" t="str">
            <v>た</v>
          </cell>
          <cell r="D119" t="str">
            <v>タツタ電線㈱</v>
          </cell>
          <cell r="E119" t="str">
            <v>辻本　宏明</v>
          </cell>
          <cell r="J119" t="str">
            <v>044-221-7688</v>
          </cell>
          <cell r="K119" t="str">
            <v>044-221-7695</v>
          </cell>
          <cell r="L119" t="str">
            <v>h-tsujimoto@tatsuta.co.jp</v>
          </cell>
          <cell r="M119" t="str">
            <v>東京営業部</v>
          </cell>
          <cell r="AJ119">
            <v>1</v>
          </cell>
          <cell r="AL119">
            <v>1</v>
          </cell>
        </row>
        <row r="120">
          <cell r="B120">
            <v>119</v>
          </cell>
          <cell r="C120" t="str">
            <v>ひ</v>
          </cell>
          <cell r="D120" t="str">
            <v>日立電線㈱</v>
          </cell>
          <cell r="E120" t="str">
            <v>鳥井　和義</v>
          </cell>
          <cell r="J120" t="str">
            <v>03-6381-1274</v>
          </cell>
          <cell r="K120" t="str">
            <v>03-5256-3266</v>
          </cell>
          <cell r="L120" t="str">
            <v>torii.kazuyoshi@hitachi-cable.co.jp</v>
          </cell>
          <cell r="M120" t="str">
            <v>公共営業部</v>
          </cell>
          <cell r="N120" t="str">
            <v>100-8166</v>
          </cell>
          <cell r="O120" t="str">
            <v>千代田区大手町１－６－１</v>
          </cell>
          <cell r="P120" t="str">
            <v>大手町ビル９F</v>
          </cell>
          <cell r="AJ120">
            <v>1</v>
          </cell>
          <cell r="AL120">
            <v>1</v>
          </cell>
          <cell r="AO120">
            <v>1</v>
          </cell>
        </row>
        <row r="121">
          <cell r="B121">
            <v>120</v>
          </cell>
          <cell r="C121" t="str">
            <v>ふ</v>
          </cell>
          <cell r="D121" t="str">
            <v>フジクラ㈱</v>
          </cell>
          <cell r="E121" t="str">
            <v>五味 孝王</v>
          </cell>
          <cell r="F121" t="str">
            <v>ごみ</v>
          </cell>
          <cell r="J121" t="str">
            <v>03-5606-1135</v>
          </cell>
          <cell r="K121" t="str">
            <v>03-5606-1526</v>
          </cell>
          <cell r="L121" t="str">
            <v>t_gomi@fujikura.co.jp</v>
          </cell>
          <cell r="M121" t="str">
            <v>営業開発部</v>
          </cell>
          <cell r="N121" t="str">
            <v>135-8512</v>
          </cell>
          <cell r="O121" t="str">
            <v>江東区木場1－5－1</v>
          </cell>
          <cell r="AJ121">
            <v>1</v>
          </cell>
          <cell r="AL121">
            <v>1</v>
          </cell>
        </row>
        <row r="122">
          <cell r="B122">
            <v>121</v>
          </cell>
          <cell r="C122" t="str">
            <v>ふ</v>
          </cell>
          <cell r="D122" t="str">
            <v>古河電気工業㈱</v>
          </cell>
          <cell r="E122" t="str">
            <v>大崎　明子</v>
          </cell>
          <cell r="F122" t="str">
            <v>おおさき</v>
          </cell>
          <cell r="J122" t="str">
            <v>03-3286-3132</v>
          </cell>
          <cell r="K122" t="str">
            <v>03-3286-3909</v>
          </cell>
          <cell r="L122" t="str">
            <v>mr730655@mr.furukawa.co.jp</v>
          </cell>
          <cell r="M122" t="str">
            <v>社会ｼｽﾃﾑ営業部</v>
          </cell>
          <cell r="AJ122">
            <v>1</v>
          </cell>
          <cell r="AL122">
            <v>1</v>
          </cell>
          <cell r="AO122">
            <v>1</v>
          </cell>
        </row>
        <row r="123">
          <cell r="B123">
            <v>122</v>
          </cell>
          <cell r="C123" t="str">
            <v>み</v>
          </cell>
          <cell r="D123" t="str">
            <v>三菱電線工業㈱</v>
          </cell>
          <cell r="E123" t="str">
            <v>脇家　一昭</v>
          </cell>
          <cell r="J123" t="str">
            <v>03-3846-2118</v>
          </cell>
          <cell r="K123" t="str">
            <v>03-3846-9330</v>
          </cell>
          <cell r="L123" t="str">
            <v>kazuwaki@mitsubishi-cable.co.jp</v>
          </cell>
          <cell r="M123" t="str">
            <v>ﾈｯﾄﾜｰｸｼｽﾃﾑ営業部</v>
          </cell>
          <cell r="N123" t="str">
            <v>100-8303</v>
          </cell>
          <cell r="O123" t="str">
            <v>千代田区丸の内３－４－１</v>
          </cell>
          <cell r="AJ123">
            <v>1</v>
          </cell>
          <cell r="AL123">
            <v>1</v>
          </cell>
        </row>
        <row r="124">
          <cell r="B124">
            <v>123</v>
          </cell>
          <cell r="C124" t="str">
            <v>か</v>
          </cell>
          <cell r="D124" t="str">
            <v>カナレ電気㈱</v>
          </cell>
          <cell r="E124" t="str">
            <v>大堀　孝弘</v>
          </cell>
          <cell r="J124" t="str">
            <v>03-5821-5481</v>
          </cell>
          <cell r="K124" t="str">
            <v>03-5821-5494</v>
          </cell>
          <cell r="L124" t="str">
            <v>takahiro-oohori@canare.co.jp</v>
          </cell>
          <cell r="M124" t="str">
            <v>東京営業所　第２ｸﾞﾙｰﾌﾟ</v>
          </cell>
          <cell r="AK124">
            <v>1</v>
          </cell>
        </row>
        <row r="125">
          <cell r="B125">
            <v>124</v>
          </cell>
          <cell r="C125" t="str">
            <v>き</v>
          </cell>
          <cell r="D125" t="str">
            <v>共同カイテック㈱</v>
          </cell>
          <cell r="E125" t="str">
            <v>二瓶　達也</v>
          </cell>
          <cell r="J125" t="str">
            <v>03-3409-2862</v>
          </cell>
          <cell r="K125" t="str">
            <v>03-3409-2908</v>
          </cell>
          <cell r="L125" t="str">
            <v>nihei@ky-tec.co.jp</v>
          </cell>
          <cell r="M125" t="str">
            <v>ﾌﾛｱｼｽﾃﾑ事業部首都圏第２営業所</v>
          </cell>
          <cell r="AL125">
            <v>1</v>
          </cell>
        </row>
        <row r="126">
          <cell r="B126">
            <v>125</v>
          </cell>
          <cell r="C126" t="str">
            <v>す</v>
          </cell>
          <cell r="D126" t="str">
            <v>住電朝日精工㈱</v>
          </cell>
          <cell r="E126" t="str">
            <v>椎葉　慎一</v>
          </cell>
          <cell r="J126" t="str">
            <v>03-3578-3301</v>
          </cell>
          <cell r="K126" t="str">
            <v>03-3578-3302</v>
          </cell>
          <cell r="L126" t="str">
            <v>a93010@sumiden-asahi.co.jp</v>
          </cell>
          <cell r="M126" t="str">
            <v>東日本営業部</v>
          </cell>
          <cell r="AM126">
            <v>1</v>
          </cell>
        </row>
        <row r="127">
          <cell r="B127">
            <v>126</v>
          </cell>
          <cell r="C127" t="str">
            <v>す</v>
          </cell>
          <cell r="D127" t="str">
            <v>住友スリーエム㈱</v>
          </cell>
          <cell r="E127" t="str">
            <v>飯田　一宏</v>
          </cell>
          <cell r="J127" t="str">
            <v>03-5641-4979</v>
          </cell>
          <cell r="K127" t="str">
            <v>03-5641-2848</v>
          </cell>
          <cell r="L127" t="str">
            <v>kiida@mmm.com</v>
          </cell>
          <cell r="M127" t="str">
            <v>電力通信製品事業部　第一販売部</v>
          </cell>
          <cell r="AM127">
            <v>1</v>
          </cell>
        </row>
        <row r="128">
          <cell r="B128">
            <v>127</v>
          </cell>
          <cell r="C128" t="str">
            <v>は</v>
          </cell>
          <cell r="D128" t="str">
            <v>㈱長谷川電機製作所(削除）</v>
          </cell>
        </row>
        <row r="129">
          <cell r="B129">
            <v>128</v>
          </cell>
          <cell r="C129" t="str">
            <v>ね</v>
          </cell>
          <cell r="D129" t="str">
            <v>ネグロス電工㈱</v>
          </cell>
          <cell r="E129" t="str">
            <v>古川　藤吉郎</v>
          </cell>
          <cell r="F129" t="str">
            <v>こがわ　</v>
          </cell>
          <cell r="J129" t="str">
            <v>048-660-6890</v>
          </cell>
          <cell r="K129" t="str">
            <v>048-660-6831</v>
          </cell>
          <cell r="L129" t="str">
            <v>外部とのメール無し</v>
          </cell>
          <cell r="M129" t="str">
            <v>首都圏統括部　関東開発担当</v>
          </cell>
          <cell r="AM129">
            <v>1</v>
          </cell>
          <cell r="AN129">
            <v>1</v>
          </cell>
          <cell r="AQ129">
            <v>1</v>
          </cell>
        </row>
        <row r="130">
          <cell r="B130">
            <v>129</v>
          </cell>
          <cell r="C130" t="str">
            <v>あ</v>
          </cell>
          <cell r="D130" t="str">
            <v>アメリカン電機㈱</v>
          </cell>
          <cell r="E130" t="str">
            <v>小池　裕二</v>
          </cell>
          <cell r="J130" t="str">
            <v>03-3720-9621</v>
          </cell>
          <cell r="K130" t="str">
            <v>03-3720-9694</v>
          </cell>
          <cell r="L130" t="str">
            <v>y-koike@americandenki.co.jp</v>
          </cell>
          <cell r="M130" t="str">
            <v>営業部</v>
          </cell>
          <cell r="AN130">
            <v>1</v>
          </cell>
        </row>
        <row r="131">
          <cell r="B131">
            <v>130</v>
          </cell>
          <cell r="C131" t="str">
            <v>じ</v>
          </cell>
          <cell r="D131" t="str">
            <v>神保電器㈱</v>
          </cell>
          <cell r="E131" t="str">
            <v>伊藤　純一</v>
          </cell>
          <cell r="J131" t="str">
            <v>03-5705-7392</v>
          </cell>
          <cell r="K131" t="str">
            <v>03-5705-7404</v>
          </cell>
          <cell r="L131" t="str">
            <v>ito-j@jimbodeｎki.co.jp</v>
          </cell>
          <cell r="M131" t="str">
            <v>営業部</v>
          </cell>
          <cell r="AN131">
            <v>1</v>
          </cell>
        </row>
        <row r="132">
          <cell r="B132">
            <v>131</v>
          </cell>
          <cell r="C132" t="str">
            <v>て</v>
          </cell>
          <cell r="D132" t="str">
            <v>㈱寺田電機製作所</v>
          </cell>
          <cell r="E132" t="str">
            <v>田口　憲章</v>
          </cell>
          <cell r="J132" t="str">
            <v>0274-40-7728</v>
          </cell>
          <cell r="K132" t="str">
            <v>0274-22-7232</v>
          </cell>
          <cell r="L132" t="str">
            <v>noriaki.taguchi@terada-ele.co.jp</v>
          </cell>
          <cell r="Q132" t="str">
            <v>ﾒｰﾙでの見積依頼：否</v>
          </cell>
          <cell r="AN132">
            <v>1</v>
          </cell>
        </row>
        <row r="133">
          <cell r="B133">
            <v>132</v>
          </cell>
          <cell r="C133" t="str">
            <v>に</v>
          </cell>
          <cell r="D133" t="str">
            <v>日本デック㈱（削除）</v>
          </cell>
          <cell r="E133" t="str">
            <v>佐々木</v>
          </cell>
          <cell r="F133" t="str">
            <v>ささき</v>
          </cell>
          <cell r="J133" t="str">
            <v>03-5349-7270</v>
          </cell>
          <cell r="K133" t="str">
            <v>03-5349-7419</v>
          </cell>
        </row>
        <row r="134">
          <cell r="B134">
            <v>133</v>
          </cell>
          <cell r="C134" t="str">
            <v>お</v>
          </cell>
          <cell r="D134" t="str">
            <v>沖電気工業㈱</v>
          </cell>
          <cell r="E134" t="str">
            <v>徳満</v>
          </cell>
          <cell r="F134" t="str">
            <v>とくみつ</v>
          </cell>
          <cell r="H134" t="str">
            <v>田畑</v>
          </cell>
          <cell r="J134" t="str">
            <v>03-3740-2241</v>
          </cell>
          <cell r="L134" t="str">
            <v>tokumitsu264@oki.com</v>
          </cell>
          <cell r="M134" t="str">
            <v>社会情報ソリューション本部</v>
          </cell>
          <cell r="AO134">
            <v>1</v>
          </cell>
          <cell r="AV134">
            <v>1</v>
          </cell>
          <cell r="AZ134">
            <v>1</v>
          </cell>
        </row>
        <row r="135">
          <cell r="B135">
            <v>134</v>
          </cell>
          <cell r="C135" t="str">
            <v>て</v>
          </cell>
          <cell r="D135" t="str">
            <v>㈱テクネット</v>
          </cell>
          <cell r="J135" t="str">
            <v>03-5484-4511</v>
          </cell>
          <cell r="K135" t="str">
            <v>03-5484-4512</v>
          </cell>
          <cell r="AP135">
            <v>1</v>
          </cell>
        </row>
        <row r="136">
          <cell r="B136">
            <v>135</v>
          </cell>
          <cell r="C136" t="str">
            <v>ふ</v>
          </cell>
          <cell r="D136" t="str">
            <v>㈱フジタ（ﾒｰｶではないため削除）</v>
          </cell>
          <cell r="E136" t="str">
            <v>高櫻</v>
          </cell>
          <cell r="F136" t="str">
            <v>たかさくら</v>
          </cell>
          <cell r="J136" t="str">
            <v>03-3796-2464</v>
          </cell>
          <cell r="K136" t="str">
            <v>03-3796-2365</v>
          </cell>
          <cell r="M136" t="str">
            <v>環境ｴﾝｼﾞﾆｱﾘﾝｸﾞ部</v>
          </cell>
          <cell r="Q136" t="str">
            <v>（販売は菱晃）</v>
          </cell>
          <cell r="AP136">
            <v>1</v>
          </cell>
        </row>
        <row r="137">
          <cell r="B137">
            <v>136</v>
          </cell>
          <cell r="C137" t="str">
            <v>ら</v>
          </cell>
          <cell r="D137" t="str">
            <v>ﾗﾌｫｰﾚｴﾝｼﾞﾆｱﾘﾝｸﾞ㈱</v>
          </cell>
          <cell r="E137" t="str">
            <v>成海 芳雄</v>
          </cell>
          <cell r="F137" t="str">
            <v>なるみ</v>
          </cell>
          <cell r="H137" t="str">
            <v>田中　雅幸</v>
          </cell>
          <cell r="J137" t="str">
            <v>03-3539-7191</v>
          </cell>
          <cell r="K137" t="str">
            <v>03-3539-7197</v>
          </cell>
          <cell r="L137" t="str">
            <v>laforet@himawari-net.co.jp</v>
          </cell>
          <cell r="M137" t="str">
            <v>営業部</v>
          </cell>
          <cell r="AP137">
            <v>1</v>
          </cell>
        </row>
        <row r="138">
          <cell r="B138">
            <v>137</v>
          </cell>
          <cell r="C138" t="str">
            <v>り</v>
          </cell>
          <cell r="D138" t="str">
            <v>㈱菱晃(ﾘｮｳｺｳ)</v>
          </cell>
          <cell r="E138" t="str">
            <v>高橋　一浩</v>
          </cell>
          <cell r="F138" t="str">
            <v>たかはし</v>
          </cell>
          <cell r="J138" t="str">
            <v>03-5651-0659</v>
          </cell>
          <cell r="K138" t="str">
            <v>03-5651-0667</v>
          </cell>
          <cell r="L138" t="str">
            <v>takahashi_kazu.ryoko@mrg.mrc.co.jp</v>
          </cell>
          <cell r="M138" t="str">
            <v>ﾄｯﾌﾟﾗｲﾄ市場開発所</v>
          </cell>
          <cell r="AP138">
            <v>1</v>
          </cell>
        </row>
        <row r="139">
          <cell r="B139">
            <v>138</v>
          </cell>
          <cell r="C139" t="str">
            <v>さ</v>
          </cell>
          <cell r="D139" t="str">
            <v>三洋電機㈱</v>
          </cell>
          <cell r="E139" t="str">
            <v>大久保　彰</v>
          </cell>
          <cell r="F139" t="str">
            <v>おおくぼ</v>
          </cell>
          <cell r="J139" t="str">
            <v>03-5803-3555</v>
          </cell>
          <cell r="K139" t="str">
            <v>03-5803-3637</v>
          </cell>
          <cell r="L139" t="str">
            <v>OKUB038949@sanyo.co.jp</v>
          </cell>
          <cell r="M139" t="str">
            <v>営業開発本部　東日本官公法人営業ﾋﾞｼﾞﾈｽﾕﾆｯﾄ　首都圏公共営業本部</v>
          </cell>
          <cell r="AP139">
            <v>1</v>
          </cell>
        </row>
        <row r="140">
          <cell r="B140">
            <v>139</v>
          </cell>
          <cell r="C140" t="str">
            <v>せ</v>
          </cell>
          <cell r="D140" t="str">
            <v>攝陽鋼管㈱</v>
          </cell>
          <cell r="E140" t="str">
            <v>（未回答）</v>
          </cell>
          <cell r="J140" t="str">
            <v>03-5810-9177</v>
          </cell>
          <cell r="K140" t="str">
            <v>03-3802-0118</v>
          </cell>
          <cell r="L140" t="str">
            <v>（未回答）</v>
          </cell>
          <cell r="AQ140">
            <v>1</v>
          </cell>
        </row>
        <row r="141">
          <cell r="B141">
            <v>140</v>
          </cell>
          <cell r="C141" t="str">
            <v>そ</v>
          </cell>
          <cell r="D141" t="str">
            <v>外山電気㈱</v>
          </cell>
          <cell r="E141" t="str">
            <v>三原　勲</v>
          </cell>
          <cell r="H141" t="str">
            <v>藤嶋　幸子</v>
          </cell>
          <cell r="J141" t="str">
            <v>03-3294-2341</v>
          </cell>
          <cell r="K141" t="str">
            <v>03-3295-2033</v>
          </cell>
          <cell r="L141" t="str">
            <v>mihara@sotoyama.co.jp</v>
          </cell>
          <cell r="M141" t="str">
            <v>営業部</v>
          </cell>
          <cell r="AQ141">
            <v>1</v>
          </cell>
        </row>
        <row r="142">
          <cell r="B142">
            <v>141</v>
          </cell>
          <cell r="C142" t="str">
            <v>ど</v>
          </cell>
          <cell r="D142" t="str">
            <v>㈱土井製作所</v>
          </cell>
          <cell r="E142" t="str">
            <v>桜井　誠</v>
          </cell>
          <cell r="F142" t="str">
            <v>さくらい</v>
          </cell>
          <cell r="G142" t="str">
            <v>ダクト・P.BOX</v>
          </cell>
          <cell r="J142" t="str">
            <v>03-3647-6823</v>
          </cell>
          <cell r="K142" t="str">
            <v>03-3647-9484</v>
          </cell>
          <cell r="L142" t="str">
            <v>imf@doi-web.com</v>
          </cell>
          <cell r="M142" t="str">
            <v>営業推進部</v>
          </cell>
          <cell r="AQ142">
            <v>1</v>
          </cell>
        </row>
        <row r="143">
          <cell r="B143">
            <v>142</v>
          </cell>
          <cell r="C143" t="str">
            <v>な</v>
          </cell>
          <cell r="D143" t="str">
            <v>那須電機鉄工㈱</v>
          </cell>
          <cell r="E143" t="str">
            <v>幸田　和典</v>
          </cell>
          <cell r="J143" t="str">
            <v>03-3351-6467</v>
          </cell>
          <cell r="K143" t="str">
            <v>03-3354-5144</v>
          </cell>
          <cell r="L143" t="str">
            <v>k-kouda@nasudenki.co.jp</v>
          </cell>
          <cell r="M143" t="str">
            <v>公共設備課</v>
          </cell>
          <cell r="AQ143">
            <v>1</v>
          </cell>
        </row>
        <row r="144">
          <cell r="B144">
            <v>143</v>
          </cell>
          <cell r="C144" t="str">
            <v>あ</v>
          </cell>
          <cell r="D144" t="str">
            <v>㈱浅羽製作所</v>
          </cell>
          <cell r="E144" t="str">
            <v>西澤　幸一</v>
          </cell>
          <cell r="J144" t="str">
            <v>03-3433-2540</v>
          </cell>
          <cell r="K144" t="str">
            <v>03-3433-1277</v>
          </cell>
          <cell r="L144" t="str">
            <v>kouichi_nishizawa@asaba-ss.co.jp</v>
          </cell>
          <cell r="M144" t="str">
            <v>営業部　建設ｸﾞﾙｰﾌﾟ</v>
          </cell>
          <cell r="AR144">
            <v>1</v>
          </cell>
        </row>
        <row r="145">
          <cell r="B145">
            <v>144</v>
          </cell>
          <cell r="C145" t="str">
            <v>い</v>
          </cell>
          <cell r="D145" t="str">
            <v>イワブチ㈱</v>
          </cell>
          <cell r="E145" t="str">
            <v>星　博文</v>
          </cell>
          <cell r="J145" t="str">
            <v>047-368-2221</v>
          </cell>
          <cell r="K145" t="str">
            <v>047-368-2229</v>
          </cell>
          <cell r="L145" t="str">
            <v>eigyo@iwabuchi.co.jp</v>
          </cell>
          <cell r="M145" t="str">
            <v>営業第一部</v>
          </cell>
          <cell r="AR145">
            <v>1</v>
          </cell>
        </row>
        <row r="146">
          <cell r="B146">
            <v>145</v>
          </cell>
          <cell r="C146" t="str">
            <v>に</v>
          </cell>
          <cell r="D146" t="str">
            <v>日鉄鋼管㈱</v>
          </cell>
          <cell r="E146" t="str">
            <v>佐野　周裕</v>
          </cell>
          <cell r="F146" t="str">
            <v>さの　かねひろ</v>
          </cell>
          <cell r="J146" t="str">
            <v>044-244-5241</v>
          </cell>
          <cell r="K146" t="str">
            <v>044-222-3562</v>
          </cell>
          <cell r="L146" t="str">
            <v>k-sano@21nsp.co.jp</v>
          </cell>
          <cell r="M146" t="str">
            <v>関東営業部第一営業ｸﾞﾙｰﾌﾟ</v>
          </cell>
          <cell r="AS146">
            <v>1</v>
          </cell>
        </row>
        <row r="147">
          <cell r="B147">
            <v>146</v>
          </cell>
          <cell r="C147" t="str">
            <v>に</v>
          </cell>
          <cell r="D147" t="str">
            <v>日本ﾊﾟｲﾌﾟ製造㈱→住友鋼管㈱（後日調査）</v>
          </cell>
          <cell r="K147" t="str">
            <v>03-5625-1530</v>
          </cell>
          <cell r="AS147">
            <v>1</v>
          </cell>
        </row>
        <row r="148">
          <cell r="B148">
            <v>147</v>
          </cell>
          <cell r="C148" t="str">
            <v>し</v>
          </cell>
          <cell r="D148" t="str">
            <v>シチズンTIC㈱</v>
          </cell>
          <cell r="E148" t="str">
            <v>横川 学</v>
          </cell>
          <cell r="F148" t="str">
            <v>よこかわ まなぶ</v>
          </cell>
          <cell r="J148" t="str">
            <v>042-386-2261</v>
          </cell>
          <cell r="K148" t="str">
            <v>042-386-2222</v>
          </cell>
          <cell r="L148" t="str">
            <v>yokokawa@tic-citizen.co.jp</v>
          </cell>
          <cell r="M148" t="str">
            <v>営業本部</v>
          </cell>
          <cell r="N148" t="str">
            <v>184-0013</v>
          </cell>
          <cell r="O148" t="str">
            <v>東京都小金井市前原町5-6-12</v>
          </cell>
          <cell r="AT148">
            <v>1</v>
          </cell>
          <cell r="BD148">
            <v>1</v>
          </cell>
          <cell r="BE148">
            <v>1</v>
          </cell>
        </row>
        <row r="149">
          <cell r="B149">
            <v>148</v>
          </cell>
          <cell r="C149" t="str">
            <v>せ</v>
          </cell>
          <cell r="D149" t="str">
            <v>セイコータイムシステム㈱</v>
          </cell>
          <cell r="E149" t="str">
            <v>鈴木　雅明</v>
          </cell>
          <cell r="F149" t="str">
            <v>すずき</v>
          </cell>
          <cell r="J149" t="str">
            <v>03-5646-1601</v>
          </cell>
          <cell r="K149" t="str">
            <v>03-5646-1602</v>
          </cell>
          <cell r="L149" t="str">
            <v>m.suzuki@seiko-sts.co.jp</v>
          </cell>
          <cell r="M149" t="str">
            <v>ｼｽﾃﾑｸﾛｯｸ販売部</v>
          </cell>
          <cell r="N149" t="str">
            <v>103-8470</v>
          </cell>
          <cell r="O149" t="str">
            <v>東京都中央区日本橋富沢町１１－１２</v>
          </cell>
          <cell r="AT149">
            <v>1</v>
          </cell>
          <cell r="BD149">
            <v>1</v>
          </cell>
          <cell r="BE149">
            <v>1</v>
          </cell>
        </row>
        <row r="150">
          <cell r="B150">
            <v>149</v>
          </cell>
          <cell r="C150" t="str">
            <v>て</v>
          </cell>
          <cell r="D150" t="str">
            <v>ＴＯＡ㈱</v>
          </cell>
          <cell r="E150" t="str">
            <v>大西　敏夫</v>
          </cell>
          <cell r="F150" t="str">
            <v>おおにし</v>
          </cell>
          <cell r="J150" t="str">
            <v>03-5621-5790</v>
          </cell>
          <cell r="K150" t="str">
            <v>03-5621-5826</v>
          </cell>
          <cell r="L150" t="str">
            <v>ohnishi_toshio@toa.co.jp</v>
          </cell>
          <cell r="M150" t="str">
            <v>東京第３営業所官公グループ</v>
          </cell>
          <cell r="N150" t="str">
            <v>113-0033</v>
          </cell>
          <cell r="O150" t="str">
            <v>文京区本郷3-43-3</v>
          </cell>
          <cell r="AU150">
            <v>1</v>
          </cell>
          <cell r="AW150">
            <v>1</v>
          </cell>
          <cell r="AX150">
            <v>1</v>
          </cell>
        </row>
        <row r="151">
          <cell r="B151">
            <v>150</v>
          </cell>
          <cell r="C151" t="str">
            <v>ゆ</v>
          </cell>
          <cell r="D151" t="str">
            <v>ユニペックス㈱</v>
          </cell>
          <cell r="E151" t="str">
            <v>小野田　実成</v>
          </cell>
          <cell r="J151" t="str">
            <v>03-3821-3721</v>
          </cell>
          <cell r="K151" t="str">
            <v>03-3827-5423</v>
          </cell>
          <cell r="L151" t="str">
            <v>tokyo-office@unipex.co.jp</v>
          </cell>
          <cell r="M151" t="str">
            <v>東京営業所</v>
          </cell>
          <cell r="N151" t="str">
            <v>110－0008</v>
          </cell>
          <cell r="O151" t="str">
            <v>台東区池之端2－3－17</v>
          </cell>
          <cell r="AU151">
            <v>1</v>
          </cell>
        </row>
        <row r="152">
          <cell r="B152">
            <v>151</v>
          </cell>
          <cell r="C152" t="str">
            <v>に</v>
          </cell>
          <cell r="D152" t="str">
            <v>日本ビクター㈱</v>
          </cell>
          <cell r="E152" t="str">
            <v>平井　正彦</v>
          </cell>
          <cell r="F152" t="str">
            <v>ひらい</v>
          </cell>
          <cell r="J152" t="str">
            <v>03-6812-2816</v>
          </cell>
          <cell r="K152" t="str">
            <v>03-6812-2819</v>
          </cell>
          <cell r="L152" t="str">
            <v>hirai-masahiko@jvc-victor.jp</v>
          </cell>
          <cell r="M152" t="str">
            <v>第一営業統括部 首都圏営業３グループ</v>
          </cell>
          <cell r="N152" t="str">
            <v>108-0022</v>
          </cell>
          <cell r="O152" t="str">
            <v>東京都港区海岸３―９―１５　ＬＯＯＰ‐Ｘビル１３Ｆ</v>
          </cell>
          <cell r="AU152">
            <v>1</v>
          </cell>
          <cell r="AW152">
            <v>1</v>
          </cell>
          <cell r="AX152">
            <v>1</v>
          </cell>
        </row>
        <row r="153">
          <cell r="B153">
            <v>151</v>
          </cell>
          <cell r="C153" t="str">
            <v>に</v>
          </cell>
          <cell r="D153" t="str">
            <v>日本ビクター㈱</v>
          </cell>
          <cell r="E153" t="str">
            <v>竹貫　徳幸</v>
          </cell>
          <cell r="F153" t="str">
            <v>たけぬき　のりゆき</v>
          </cell>
          <cell r="J153" t="str">
            <v>03-6812-2816</v>
          </cell>
          <cell r="K153" t="str">
            <v>03-6812-2819</v>
          </cell>
          <cell r="L153" t="str">
            <v>takenuki-noriyuki@jvc-victor.jp</v>
          </cell>
          <cell r="M153" t="str">
            <v>ｼｽﾃﾑ営業本部首都圏第一営業本部AVｼｽﾃﾑ営業3ｸﾞﾙｰﾌﾟ</v>
          </cell>
          <cell r="N153" t="str">
            <v>108-0022</v>
          </cell>
          <cell r="O153" t="str">
            <v>東京都港区海岸３―９―１５　ＬＯＯＰ‐Ｘビル１３Ｆ</v>
          </cell>
        </row>
        <row r="154">
          <cell r="B154">
            <v>152</v>
          </cell>
          <cell r="C154" t="str">
            <v>に</v>
          </cell>
          <cell r="D154" t="str">
            <v>日本無線㈱</v>
          </cell>
          <cell r="E154" t="str">
            <v>後藤　秀樹</v>
          </cell>
          <cell r="J154" t="str">
            <v>03-3348-6171</v>
          </cell>
          <cell r="K154" t="str">
            <v>03-3848-3958</v>
          </cell>
          <cell r="L154" t="str">
            <v>ec-kancho1@jrc.co.jp</v>
          </cell>
          <cell r="M154" t="str">
            <v>ｿﾘｭｰｼｮﾝ営業部官庁営業ｸﾞﾙｰﾌﾟ</v>
          </cell>
          <cell r="AV154">
            <v>1</v>
          </cell>
        </row>
        <row r="155">
          <cell r="B155">
            <v>153</v>
          </cell>
          <cell r="C155" t="str">
            <v>い</v>
          </cell>
          <cell r="D155" t="str">
            <v>池上通信機㈱</v>
          </cell>
          <cell r="E155" t="str">
            <v>石川</v>
          </cell>
          <cell r="J155" t="str">
            <v>03-5748-2241</v>
          </cell>
          <cell r="K155" t="str">
            <v>03-5748-2200</v>
          </cell>
          <cell r="L155" t="str">
            <v>ishikawa@sales.ikegami.co.jp</v>
          </cell>
          <cell r="M155" t="str">
            <v>公共営業統括部 公共営業第二部門</v>
          </cell>
          <cell r="O155" t="str">
            <v>東京都大田区池上5-6-16</v>
          </cell>
          <cell r="AW155">
            <v>1</v>
          </cell>
        </row>
        <row r="156">
          <cell r="B156">
            <v>154</v>
          </cell>
          <cell r="C156" t="str">
            <v>や</v>
          </cell>
          <cell r="D156" t="str">
            <v>㈱日立国際電気</v>
          </cell>
          <cell r="E156" t="str">
            <v>五十嵐　和男</v>
          </cell>
          <cell r="F156" t="str">
            <v>いがらし　かずお</v>
          </cell>
          <cell r="J156" t="str">
            <v>03-6734-9541</v>
          </cell>
          <cell r="K156" t="str">
            <v>03-5209-6073</v>
          </cell>
          <cell r="L156" t="str">
            <v>igarashi.kazuo@h-kokusai.com</v>
          </cell>
          <cell r="M156" t="str">
            <v>映像ｼｽﾃﾑ営業本部　第一営業部</v>
          </cell>
          <cell r="N156" t="str">
            <v>164-8511</v>
          </cell>
          <cell r="O156" t="str">
            <v>中野区東中野  3-14-20</v>
          </cell>
          <cell r="AW156">
            <v>1</v>
          </cell>
        </row>
        <row r="157">
          <cell r="B157">
            <v>155</v>
          </cell>
          <cell r="C157" t="str">
            <v>あ</v>
          </cell>
          <cell r="D157" t="str">
            <v>アイホン㈱</v>
          </cell>
          <cell r="E157" t="str">
            <v>和田　守福</v>
          </cell>
          <cell r="F157" t="str">
            <v>わだ　もりよし</v>
          </cell>
          <cell r="J157" t="str">
            <v>03-5684-3415</v>
          </cell>
          <cell r="K157" t="str">
            <v>03-5684-3537</v>
          </cell>
          <cell r="L157" t="str">
            <v>m_wada@aiphone.co.jp</v>
          </cell>
          <cell r="M157" t="str">
            <v>営業開発課</v>
          </cell>
          <cell r="N157" t="str">
            <v>112-0002</v>
          </cell>
          <cell r="O157" t="str">
            <v>東京都文京区小石川5-41-10</v>
          </cell>
          <cell r="AY157">
            <v>1</v>
          </cell>
        </row>
        <row r="158">
          <cell r="B158">
            <v>156</v>
          </cell>
          <cell r="C158" t="str">
            <v>に</v>
          </cell>
          <cell r="D158" t="str">
            <v>日本インターホン㈱</v>
          </cell>
          <cell r="E158" t="str">
            <v>鈴木　有</v>
          </cell>
          <cell r="J158" t="str">
            <v>03-3395-1161</v>
          </cell>
          <cell r="K158" t="str">
            <v>03-3395-1214</v>
          </cell>
          <cell r="L158" t="str">
            <v>eigyo03@telecall.po-jp.com</v>
          </cell>
          <cell r="M158" t="str">
            <v>営業二部</v>
          </cell>
          <cell r="AY158">
            <v>1</v>
          </cell>
        </row>
        <row r="159">
          <cell r="B159">
            <v>157</v>
          </cell>
          <cell r="C159" t="str">
            <v>け</v>
          </cell>
          <cell r="D159" t="str">
            <v>（株）ケアコム</v>
          </cell>
          <cell r="E159" t="str">
            <v>副島　宗幸</v>
          </cell>
          <cell r="J159" t="str">
            <v>03-5216-0821</v>
          </cell>
          <cell r="K159" t="str">
            <v>03-5216-0833</v>
          </cell>
          <cell r="L159" t="str">
            <v>n_soejima@carecom.co.jp,s_cad@carecom.co.jp</v>
          </cell>
          <cell r="M159" t="str">
            <v>SI営業開発部</v>
          </cell>
          <cell r="O159" t="str">
            <v>さいたま市大宮区上小町575 ARAIﾋﾞﾙ5階</v>
          </cell>
          <cell r="AY159">
            <v>1</v>
          </cell>
          <cell r="BE159">
            <v>1</v>
          </cell>
        </row>
        <row r="160">
          <cell r="B160">
            <v>158</v>
          </cell>
          <cell r="C160" t="str">
            <v>い</v>
          </cell>
          <cell r="D160" t="str">
            <v>岩崎通信機㈱</v>
          </cell>
          <cell r="E160" t="str">
            <v>芦田 茂</v>
          </cell>
          <cell r="J160" t="str">
            <v>03-5370-5478</v>
          </cell>
          <cell r="K160" t="str">
            <v>03-5370-5496</v>
          </cell>
          <cell r="L160" t="str">
            <v>ashida@iwatsu.co.jp</v>
          </cell>
          <cell r="M160" t="str">
            <v>通信事業本部 ｴﾘｱ統括営業部 首都圏支社 官公庁担当</v>
          </cell>
          <cell r="N160" t="str">
            <v>168-8501</v>
          </cell>
          <cell r="O160" t="str">
            <v>東京都 杉並区久我山1-7-41</v>
          </cell>
          <cell r="AZ160">
            <v>1</v>
          </cell>
        </row>
        <row r="161">
          <cell r="B161">
            <v>159</v>
          </cell>
          <cell r="C161" t="str">
            <v>ひ</v>
          </cell>
          <cell r="D161" t="str">
            <v>㈱日立製作所</v>
          </cell>
          <cell r="E161" t="str">
            <v>福田　弘元</v>
          </cell>
          <cell r="F161" t="str">
            <v>ふくだ　ひろゆき</v>
          </cell>
          <cell r="J161" t="str">
            <v>03-5471-2069</v>
          </cell>
          <cell r="K161" t="str">
            <v>03-5471-2950</v>
          </cell>
          <cell r="L161" t="str">
            <v>hiroyuki.fukuda.ty@hitachi.com</v>
          </cell>
          <cell r="M161" t="str">
            <v>ﾈｯﾄﾜｰｸｿﾘｭｰｼｮﾝ事業部第一営業部公共グループ</v>
          </cell>
          <cell r="N161" t="str">
            <v>140-8573</v>
          </cell>
          <cell r="O161" t="str">
            <v>東京都品川区南大井6-26-2</v>
          </cell>
          <cell r="AZ161">
            <v>1</v>
          </cell>
        </row>
        <row r="162">
          <cell r="B162">
            <v>160</v>
          </cell>
          <cell r="C162" t="str">
            <v>で</v>
          </cell>
          <cell r="D162" t="str">
            <v>ＤＸアンテナ㈱</v>
          </cell>
          <cell r="J162" t="str">
            <v>03-3341-5282</v>
          </cell>
          <cell r="K162" t="str">
            <v>03-3341-7660</v>
          </cell>
          <cell r="M162" t="str">
            <v>東京システム事業部</v>
          </cell>
          <cell r="BA162">
            <v>1</v>
          </cell>
        </row>
        <row r="163">
          <cell r="B163">
            <v>161</v>
          </cell>
          <cell r="C163" t="str">
            <v>ま</v>
          </cell>
          <cell r="D163" t="str">
            <v>マスプロ電工㈱</v>
          </cell>
          <cell r="E163" t="str">
            <v>藤田　千晶</v>
          </cell>
          <cell r="J163" t="str">
            <v>03-3499-5631</v>
          </cell>
          <cell r="K163" t="str">
            <v>03-5485-3560</v>
          </cell>
          <cell r="L163" t="str">
            <v>shibuya-k@maspro.co.jp</v>
          </cell>
          <cell r="M163" t="str">
            <v>渋谷支店　情報通信営業部</v>
          </cell>
          <cell r="BA163">
            <v>1</v>
          </cell>
          <cell r="BB163">
            <v>1</v>
          </cell>
        </row>
        <row r="164">
          <cell r="B164">
            <v>162</v>
          </cell>
          <cell r="C164" t="str">
            <v>や</v>
          </cell>
          <cell r="D164" t="str">
            <v>八木アンテナ㈱</v>
          </cell>
          <cell r="E164" t="str">
            <v>西峯　隆弘</v>
          </cell>
          <cell r="F164" t="str">
            <v>にしみね</v>
          </cell>
          <cell r="J164" t="str">
            <v>03-6734-9514</v>
          </cell>
          <cell r="K164" t="str">
            <v>03-5209-5995</v>
          </cell>
          <cell r="L164" t="str">
            <v>nishimine.takahiro@yagi.h-kokusai.com</v>
          </cell>
          <cell r="M164" t="str">
            <v>営業本部　通信統括営業部</v>
          </cell>
          <cell r="N164" t="str">
            <v>101-0021</v>
          </cell>
          <cell r="O164" t="str">
            <v>東京都千代田区外神田4-14-1</v>
          </cell>
          <cell r="BA164">
            <v>1</v>
          </cell>
        </row>
        <row r="165">
          <cell r="B165">
            <v>163</v>
          </cell>
          <cell r="C165" t="str">
            <v>と</v>
          </cell>
          <cell r="D165" t="str">
            <v>東芝首都圏ｻｰﾋﾞｽ㈱(未回答）</v>
          </cell>
          <cell r="E165" t="str">
            <v>石田</v>
          </cell>
          <cell r="F165" t="str">
            <v>いしだ</v>
          </cell>
          <cell r="J165" t="str">
            <v>03-3833-76212</v>
          </cell>
          <cell r="K165" t="str">
            <v>03-3833-2836</v>
          </cell>
          <cell r="BA165">
            <v>1</v>
          </cell>
        </row>
        <row r="166">
          <cell r="B166">
            <v>164</v>
          </cell>
          <cell r="C166" t="str">
            <v>に</v>
          </cell>
          <cell r="D166" t="str">
            <v>日本アンテナ㈱</v>
          </cell>
          <cell r="E166" t="str">
            <v>今藤　真樹</v>
          </cell>
          <cell r="J166" t="str">
            <v>03-5806-8173</v>
          </cell>
          <cell r="K166" t="str">
            <v>03-5830-2571</v>
          </cell>
          <cell r="L166" t="str">
            <v>m-kondo@nippon-antenna.co.jp</v>
          </cell>
          <cell r="M166" t="str">
            <v>伝送ｼｽﾃﾑ部　営業第一課</v>
          </cell>
          <cell r="BA166">
            <v>1</v>
          </cell>
        </row>
        <row r="167">
          <cell r="B167">
            <v>165</v>
          </cell>
          <cell r="C167" t="str">
            <v>ほ</v>
          </cell>
          <cell r="D167" t="str">
            <v>ホーチキ㈱</v>
          </cell>
          <cell r="E167" t="str">
            <v>馬場 雅和</v>
          </cell>
          <cell r="F167" t="str">
            <v>ばば まさかず</v>
          </cell>
          <cell r="J167" t="str">
            <v>03-3444-4151</v>
          </cell>
          <cell r="K167" t="str">
            <v>03-3444-3920</v>
          </cell>
          <cell r="L167" t="str">
            <v>ma-baba@hochiki.co.jp</v>
          </cell>
          <cell r="M167" t="str">
            <v>営業開発本部総合営業第一部</v>
          </cell>
          <cell r="N167" t="str">
            <v>141-8660</v>
          </cell>
          <cell r="O167" t="str">
            <v>品川区上大崎　2-10-43</v>
          </cell>
          <cell r="BA167">
            <v>1</v>
          </cell>
          <cell r="BC167">
            <v>1</v>
          </cell>
          <cell r="BF167">
            <v>1</v>
          </cell>
        </row>
        <row r="168">
          <cell r="B168">
            <v>166</v>
          </cell>
          <cell r="C168" t="str">
            <v>に</v>
          </cell>
          <cell r="D168" t="str">
            <v>(社)日本CATV技術協会</v>
          </cell>
          <cell r="E168" t="str">
            <v>山口　利市</v>
          </cell>
          <cell r="J168" t="str">
            <v>03-5273-4673</v>
          </cell>
          <cell r="K168" t="str">
            <v>03-5273-4675</v>
          </cell>
          <cell r="L168" t="str">
            <v>yamaguchi@catv.or.jp</v>
          </cell>
          <cell r="M168" t="str">
            <v>関東支部</v>
          </cell>
          <cell r="BB168">
            <v>1</v>
          </cell>
        </row>
        <row r="169">
          <cell r="B169">
            <v>167</v>
          </cell>
          <cell r="C169" t="str">
            <v>ひ</v>
          </cell>
          <cell r="D169" t="str">
            <v>八木アンテナ㈱</v>
          </cell>
          <cell r="E169" t="str">
            <v>西峯　隆弘</v>
          </cell>
          <cell r="F169" t="str">
            <v>にしみね</v>
          </cell>
          <cell r="J169" t="str">
            <v>03-6734-9514</v>
          </cell>
          <cell r="K169" t="str">
            <v>03-5209-5995</v>
          </cell>
          <cell r="L169" t="str">
            <v>nishimine.takahiro@yagi.h-kokusai.com</v>
          </cell>
          <cell r="M169" t="str">
            <v>営業本部　通信統括営業部</v>
          </cell>
          <cell r="N169" t="str">
            <v>101-0021</v>
          </cell>
          <cell r="O169" t="str">
            <v>東京都千代田区外神田4-14-1</v>
          </cell>
          <cell r="BB169">
            <v>1</v>
          </cell>
        </row>
        <row r="170">
          <cell r="B170">
            <v>168</v>
          </cell>
          <cell r="C170" t="str">
            <v>に</v>
          </cell>
          <cell r="D170" t="str">
            <v>日本アンテナ㈱</v>
          </cell>
          <cell r="E170" t="str">
            <v>今藤 真樹</v>
          </cell>
          <cell r="F170" t="str">
            <v>こんどう</v>
          </cell>
          <cell r="J170" t="str">
            <v>03-5806-8171</v>
          </cell>
          <cell r="K170" t="str">
            <v>03-5830-2571</v>
          </cell>
          <cell r="L170" t="str">
            <v>m-kondo@nippon-antenna.co.jp</v>
          </cell>
          <cell r="M170" t="str">
            <v>伝送ｼｽﾃﾑ部　営業第一課</v>
          </cell>
          <cell r="BB170">
            <v>1</v>
          </cell>
        </row>
        <row r="171">
          <cell r="B171">
            <v>169</v>
          </cell>
          <cell r="C171" t="str">
            <v>に</v>
          </cell>
          <cell r="D171" t="str">
            <v>ニッタン㈱</v>
          </cell>
          <cell r="E171" t="str">
            <v>田中　英夫</v>
          </cell>
          <cell r="F171" t="str">
            <v>たなか</v>
          </cell>
          <cell r="J171" t="str">
            <v>03-3468-1126</v>
          </cell>
          <cell r="K171" t="str">
            <v>03-3468-3444</v>
          </cell>
          <cell r="L171" t="str">
            <v>bus-dev2@nittan.com</v>
          </cell>
          <cell r="M171" t="str">
            <v>営業開発第二部</v>
          </cell>
          <cell r="BC171">
            <v>1</v>
          </cell>
        </row>
        <row r="172">
          <cell r="B172">
            <v>170</v>
          </cell>
          <cell r="C172" t="str">
            <v>の</v>
          </cell>
          <cell r="D172" t="str">
            <v>能美防災㈱</v>
          </cell>
          <cell r="E172" t="str">
            <v>村松</v>
          </cell>
          <cell r="F172" t="str">
            <v>むらまつ</v>
          </cell>
          <cell r="J172" t="str">
            <v>03-3265-0326</v>
          </cell>
          <cell r="K172" t="str">
            <v>03-3265-2610</v>
          </cell>
          <cell r="L172" t="str">
            <v>muramatu@nohmi.co.jp</v>
          </cell>
          <cell r="M172" t="str">
            <v>第１営業部　営業２部　第３ｸﾞﾙｰﾌﾟ</v>
          </cell>
          <cell r="N172" t="str">
            <v>102-8277</v>
          </cell>
          <cell r="O172" t="str">
            <v>千代田区九段南　4-7-3</v>
          </cell>
          <cell r="BC172">
            <v>1</v>
          </cell>
        </row>
        <row r="173">
          <cell r="B173">
            <v>171</v>
          </cell>
          <cell r="C173" t="str">
            <v>ふ</v>
          </cell>
          <cell r="D173" t="str">
            <v>富士通ﾌﾛﾝﾃｯｸ(株)</v>
          </cell>
          <cell r="E173" t="str">
            <v>今村　剛</v>
          </cell>
          <cell r="F173" t="str">
            <v>いまむら</v>
          </cell>
          <cell r="J173" t="str">
            <v>042-377-5114</v>
          </cell>
          <cell r="K173" t="str">
            <v>042-379-6500</v>
          </cell>
          <cell r="L173" t="str">
            <v>imamura-t@jp.fujitsu.com</v>
          </cell>
          <cell r="M173" t="str">
            <v>第二営業部</v>
          </cell>
          <cell r="N173" t="str">
            <v>206-0812</v>
          </cell>
          <cell r="O173" t="str">
            <v>東京都稲城市矢野口１７７６</v>
          </cell>
          <cell r="BD173">
            <v>1</v>
          </cell>
          <cell r="BE173">
            <v>1</v>
          </cell>
        </row>
        <row r="174">
          <cell r="B174">
            <v>172</v>
          </cell>
          <cell r="C174" t="str">
            <v>う</v>
          </cell>
          <cell r="D174" t="str">
            <v>(株)内田洋行</v>
          </cell>
          <cell r="E174" t="str">
            <v>三木　知晴</v>
          </cell>
          <cell r="F174" t="str">
            <v>みき　ともはる</v>
          </cell>
          <cell r="J174" t="str">
            <v>03-3555-4054</v>
          </cell>
          <cell r="K174" t="str">
            <v>03-3553-9469</v>
          </cell>
          <cell r="L174" t="str">
            <v>mikitomo@uchida.co.jp</v>
          </cell>
          <cell r="M174" t="str">
            <v>公共営業部</v>
          </cell>
          <cell r="N174" t="str">
            <v>104-0033</v>
          </cell>
          <cell r="O174" t="str">
            <v>東京都中央区新川2-4-7</v>
          </cell>
          <cell r="P174" t="str">
            <v>新川本社ﾋﾞﾙ4F</v>
          </cell>
          <cell r="BD174">
            <v>1</v>
          </cell>
        </row>
        <row r="175">
          <cell r="B175">
            <v>173</v>
          </cell>
          <cell r="C175" t="str">
            <v>せ</v>
          </cell>
          <cell r="D175" t="str">
            <v>星和電機(株)</v>
          </cell>
          <cell r="E175" t="str">
            <v>足立　知法</v>
          </cell>
          <cell r="F175" t="str">
            <v>あだち</v>
          </cell>
          <cell r="J175" t="str">
            <v>03-5687-1221</v>
          </cell>
          <cell r="K175" t="str">
            <v>03-5687-1234</v>
          </cell>
          <cell r="L175" t="str">
            <v>ADATI_tomonori@seiwa.co.jp</v>
          </cell>
          <cell r="M175" t="str">
            <v>営業課</v>
          </cell>
          <cell r="BD175">
            <v>1</v>
          </cell>
        </row>
        <row r="176">
          <cell r="B176">
            <v>174</v>
          </cell>
          <cell r="C176" t="str">
            <v>さ</v>
          </cell>
          <cell r="D176" t="str">
            <v>山陽電気工業㈱（未調査）</v>
          </cell>
          <cell r="J176" t="str">
            <v>03-3420-0171</v>
          </cell>
          <cell r="K176" t="str">
            <v>03-3420-0177</v>
          </cell>
          <cell r="BE176">
            <v>1</v>
          </cell>
        </row>
        <row r="177">
          <cell r="B177">
            <v>175</v>
          </cell>
          <cell r="C177" t="str">
            <v>や</v>
          </cell>
          <cell r="D177" t="str">
            <v>山下商事㈱→山下マテリアル</v>
          </cell>
          <cell r="J177" t="str">
            <v>046-251-3722</v>
          </cell>
          <cell r="K177" t="str">
            <v>046-251-3725</v>
          </cell>
          <cell r="Q177" t="str">
            <v>陸運局のみ</v>
          </cell>
          <cell r="BE177">
            <v>1</v>
          </cell>
        </row>
        <row r="178">
          <cell r="B178">
            <v>176</v>
          </cell>
          <cell r="C178" t="str">
            <v>き</v>
          </cell>
          <cell r="D178" t="str">
            <v>キャノン（未調査）</v>
          </cell>
          <cell r="J178" t="str">
            <v>03-3758-2111</v>
          </cell>
          <cell r="BE178">
            <v>1</v>
          </cell>
        </row>
        <row r="179">
          <cell r="B179">
            <v>177</v>
          </cell>
          <cell r="C179" t="str">
            <v>せ</v>
          </cell>
          <cell r="D179" t="str">
            <v>セコム（株）</v>
          </cell>
          <cell r="E179" t="str">
            <v>後藤</v>
          </cell>
          <cell r="J179" t="str">
            <v>03-5775-8420</v>
          </cell>
          <cell r="K179" t="str">
            <v>03-5775-8919</v>
          </cell>
          <cell r="L179" t="str">
            <v>I-gotoh@secom.co.jp</v>
          </cell>
          <cell r="M179" t="str">
            <v>公共法人部</v>
          </cell>
          <cell r="N179" t="str">
            <v>１５０－０００１</v>
          </cell>
          <cell r="O179" t="str">
            <v>東京都渋谷区神宮前１－５－１　</v>
          </cell>
          <cell r="BF179">
            <v>1</v>
          </cell>
          <cell r="BG179">
            <v>1</v>
          </cell>
        </row>
        <row r="180">
          <cell r="B180">
            <v>178</v>
          </cell>
          <cell r="C180" t="str">
            <v>お</v>
          </cell>
          <cell r="D180" t="str">
            <v>オムロン（株）</v>
          </cell>
          <cell r="E180" t="str">
            <v>中村 博行</v>
          </cell>
          <cell r="F180" t="str">
            <v>なかむら　ひろゆき</v>
          </cell>
          <cell r="J180" t="str">
            <v>03-3436-7147</v>
          </cell>
          <cell r="K180" t="str">
            <v>03-3436-7192</v>
          </cell>
          <cell r="L180" t="str">
            <v>hiroyuki_nakamura@omron.co.jp</v>
          </cell>
          <cell r="M180" t="str">
            <v>交通ｿﾘｭｰｼｮﾝ事業部　東部ｿﾘｭｰｼｮﾝ事業</v>
          </cell>
          <cell r="BF180">
            <v>1</v>
          </cell>
        </row>
        <row r="181">
          <cell r="B181">
            <v>179</v>
          </cell>
          <cell r="C181" t="str">
            <v>く</v>
          </cell>
          <cell r="D181" t="str">
            <v>（株）クマヒラ</v>
          </cell>
          <cell r="E181" t="str">
            <v>永谷　嘉之</v>
          </cell>
          <cell r="F181" t="str">
            <v>ながや</v>
          </cell>
          <cell r="J181" t="str">
            <v>03-3270-4385</v>
          </cell>
          <cell r="K181" t="str">
            <v>03-3270-4375</v>
          </cell>
          <cell r="L181" t="str">
            <v>nagatani@kumahira.co.jp</v>
          </cell>
          <cell r="M181" t="str">
            <v>官公庁営業部　</v>
          </cell>
          <cell r="N181" t="str">
            <v>１０３－００２３</v>
          </cell>
          <cell r="O181" t="str">
            <v>中央区日本橋本町１－１０－３</v>
          </cell>
          <cell r="BF181">
            <v>1</v>
          </cell>
          <cell r="BG181">
            <v>1</v>
          </cell>
        </row>
        <row r="182">
          <cell r="B182">
            <v>180</v>
          </cell>
          <cell r="C182" t="str">
            <v>あ</v>
          </cell>
          <cell r="D182" t="str">
            <v>（株）アート</v>
          </cell>
          <cell r="E182" t="str">
            <v>峠　雄一郎</v>
          </cell>
          <cell r="J182" t="str">
            <v>03-3447-6601</v>
          </cell>
          <cell r="K182" t="str">
            <v>03-3447-6659</v>
          </cell>
          <cell r="L182" t="str">
            <v>y.touge@art-japan.co.jp</v>
          </cell>
          <cell r="M182" t="str">
            <v>営業開発課</v>
          </cell>
          <cell r="N182" t="str">
            <v>141-0022</v>
          </cell>
          <cell r="O182" t="str">
            <v>品川区東五反田1-25-11</v>
          </cell>
          <cell r="P182" t="str">
            <v>五反田１丁目イーストビル２Ｆ</v>
          </cell>
          <cell r="BF182">
            <v>1</v>
          </cell>
          <cell r="BG182">
            <v>1</v>
          </cell>
        </row>
        <row r="183">
          <cell r="B183">
            <v>181</v>
          </cell>
          <cell r="C183" t="str">
            <v>み</v>
          </cell>
          <cell r="D183" t="str">
            <v>美和ロック(株)</v>
          </cell>
          <cell r="E183" t="str">
            <v>小谷　純造</v>
          </cell>
          <cell r="F183" t="str">
            <v>こたに</v>
          </cell>
          <cell r="J183" t="str">
            <v>03-3452-5555</v>
          </cell>
          <cell r="K183" t="str">
            <v>03-3455-3557</v>
          </cell>
          <cell r="L183" t="str">
            <v>JKotani@miwa-lock.co.jp</v>
          </cell>
          <cell r="M183" t="str">
            <v>営業開発部</v>
          </cell>
          <cell r="BF183">
            <v>1</v>
          </cell>
        </row>
        <row r="184">
          <cell r="B184">
            <v>182</v>
          </cell>
          <cell r="C184" t="str">
            <v>あ</v>
          </cell>
          <cell r="D184" t="str">
            <v>アツミ電気㈱</v>
          </cell>
          <cell r="E184" t="str">
            <v>鈴木　永雄</v>
          </cell>
          <cell r="J184" t="str">
            <v>03-3862-1171</v>
          </cell>
          <cell r="K184" t="str">
            <v>03-3862-1170</v>
          </cell>
          <cell r="L184" t="str">
            <v>n.suzuki@atsumi.co.jp</v>
          </cell>
          <cell r="M184" t="str">
            <v>第２営業部</v>
          </cell>
          <cell r="BF184">
            <v>1</v>
          </cell>
        </row>
        <row r="185">
          <cell r="B185">
            <v>183</v>
          </cell>
          <cell r="C185" t="str">
            <v>え</v>
          </cell>
          <cell r="D185" t="str">
            <v>エヌケーシー</v>
          </cell>
          <cell r="E185" t="str">
            <v>渡辺　伸司</v>
          </cell>
          <cell r="J185" t="str">
            <v>03-3861-2101</v>
          </cell>
          <cell r="K185" t="str">
            <v>03-3861-2108</v>
          </cell>
          <cell r="L185" t="str">
            <v>s-watanabe@nkc-japan.co.jp</v>
          </cell>
          <cell r="M185" t="str">
            <v>東京営業所</v>
          </cell>
          <cell r="BG185">
            <v>1</v>
          </cell>
        </row>
        <row r="186">
          <cell r="B186">
            <v>184</v>
          </cell>
          <cell r="C186" t="str">
            <v>お</v>
          </cell>
          <cell r="D186" t="str">
            <v>オーテック電子㈱（未回答）</v>
          </cell>
          <cell r="K186" t="str">
            <v>03-3296-0128</v>
          </cell>
          <cell r="BG186">
            <v>1</v>
          </cell>
        </row>
        <row r="187">
          <cell r="B187">
            <v>185</v>
          </cell>
          <cell r="C187" t="str">
            <v>ま</v>
          </cell>
          <cell r="D187" t="str">
            <v>丸善㈱（未調査）</v>
          </cell>
          <cell r="E187" t="str">
            <v>平野</v>
          </cell>
          <cell r="J187" t="str">
            <v>03-3273-3255</v>
          </cell>
          <cell r="M187" t="str">
            <v>環境デザイン事業部</v>
          </cell>
          <cell r="BH187">
            <v>1</v>
          </cell>
        </row>
        <row r="188">
          <cell r="B188">
            <v>186</v>
          </cell>
          <cell r="C188" t="str">
            <v>き</v>
          </cell>
          <cell r="D188" t="str">
            <v>㈱紀伊国屋書店（未調査）</v>
          </cell>
          <cell r="E188" t="str">
            <v>鳥山</v>
          </cell>
          <cell r="J188" t="str">
            <v>03-3209-5312</v>
          </cell>
          <cell r="M188" t="str">
            <v>教育設備部</v>
          </cell>
          <cell r="BH188">
            <v>1</v>
          </cell>
        </row>
        <row r="189">
          <cell r="B189">
            <v>187</v>
          </cell>
          <cell r="C189" t="str">
            <v>い</v>
          </cell>
          <cell r="D189" t="str">
            <v>㈱伊藤伊（未調査）</v>
          </cell>
          <cell r="J189" t="str">
            <v>03-3814-0521</v>
          </cell>
          <cell r="M189" t="str">
            <v>東京営業所</v>
          </cell>
          <cell r="BH189">
            <v>1</v>
          </cell>
        </row>
        <row r="190">
          <cell r="B190">
            <v>188</v>
          </cell>
          <cell r="C190" t="str">
            <v>さ</v>
          </cell>
          <cell r="D190" t="str">
            <v>四変テック㈱</v>
          </cell>
          <cell r="E190" t="str">
            <v>辻岡　孝二</v>
          </cell>
          <cell r="J190" t="str">
            <v>03-3578-1641</v>
          </cell>
          <cell r="K190" t="str">
            <v>03-3578-1645</v>
          </cell>
          <cell r="L190" t="str">
            <v>tsujioka@shihen.co.jp</v>
          </cell>
          <cell r="M190" t="str">
            <v>東京支社　電力機器事業部　東京営業所</v>
          </cell>
          <cell r="V190">
            <v>1</v>
          </cell>
        </row>
        <row r="191">
          <cell r="B191">
            <v>189</v>
          </cell>
          <cell r="C191" t="str">
            <v>は</v>
          </cell>
          <cell r="D191" t="str">
            <v>㈱日立産機システム</v>
          </cell>
          <cell r="E191" t="str">
            <v>上杉　元</v>
          </cell>
          <cell r="H191" t="str">
            <v>御手洗　尚一</v>
          </cell>
          <cell r="J191" t="str">
            <v>03-4345-6045</v>
          </cell>
          <cell r="K191" t="str">
            <v>03-4345-6910</v>
          </cell>
          <cell r="L191" t="str">
            <v>mitarai-naokazu@hitachi-ies.co.jp</v>
          </cell>
          <cell r="M191" t="str">
            <v>営業統括本部営業企画部関東ｸﾞﾙｰﾌﾟ</v>
          </cell>
        </row>
        <row r="192">
          <cell r="B192">
            <v>190</v>
          </cell>
          <cell r="C192" t="str">
            <v>ひ</v>
          </cell>
          <cell r="D192" t="str">
            <v>㈱日立製作所</v>
          </cell>
          <cell r="E192" t="str">
            <v>青崎　竜二</v>
          </cell>
          <cell r="J192" t="str">
            <v>03-4564-4908</v>
          </cell>
          <cell r="K192" t="str">
            <v>03-4564-4556</v>
          </cell>
          <cell r="L192" t="str">
            <v>ryuji.aozaki.yn@hitachi.com</v>
          </cell>
          <cell r="M192" t="str">
            <v>都心開発ｼｽﾃﾑｸﾞﾙｰﾌﾟ</v>
          </cell>
          <cell r="AX192">
            <v>1</v>
          </cell>
        </row>
        <row r="193">
          <cell r="B193">
            <v>191</v>
          </cell>
          <cell r="C193" t="str">
            <v>あ</v>
          </cell>
          <cell r="D193" t="str">
            <v>池野通建㈱</v>
          </cell>
          <cell r="E193" t="str">
            <v>田久保　孝二</v>
          </cell>
          <cell r="J193" t="str">
            <v>03-3598-8761</v>
          </cell>
          <cell r="K193" t="str">
            <v>03-3598-1760</v>
          </cell>
          <cell r="L193" t="str">
            <v>takubo@ikeno.co.jp</v>
          </cell>
          <cell r="M193" t="str">
            <v>福祉開発本部福祉ｼｽﾃﾑ部営業課</v>
          </cell>
          <cell r="BI193">
            <v>1</v>
          </cell>
        </row>
        <row r="194">
          <cell r="B194">
            <v>192</v>
          </cell>
          <cell r="C194" t="str">
            <v>ば</v>
          </cell>
          <cell r="D194" t="str">
            <v>㈱ﾊﾞﾘｱﾌﾘｰ・ｼﾞｬﾊﾟﾝ</v>
          </cell>
          <cell r="E194" t="str">
            <v>道音　征夫</v>
          </cell>
          <cell r="F194" t="str">
            <v>みちおとまさお</v>
          </cell>
          <cell r="J194" t="str">
            <v>03-3751-7491</v>
          </cell>
          <cell r="K194" t="str">
            <v>03-3751-7492</v>
          </cell>
          <cell r="L194" t="str">
            <v>barrierfree-jp@bfj.co.jp</v>
          </cell>
          <cell r="M194" t="str">
            <v>営業</v>
          </cell>
          <cell r="BI194">
            <v>1</v>
          </cell>
        </row>
        <row r="195">
          <cell r="B195">
            <v>193</v>
          </cell>
          <cell r="C195" t="str">
            <v>じ</v>
          </cell>
          <cell r="D195" t="str">
            <v>JFE環境㈱</v>
          </cell>
          <cell r="E195" t="str">
            <v>鷲塚　実</v>
          </cell>
          <cell r="F195" t="str">
            <v>わしづか</v>
          </cell>
          <cell r="J195" t="str">
            <v>045-502-1470</v>
          </cell>
          <cell r="K195" t="str">
            <v>045-502-2881</v>
          </cell>
          <cell r="L195" t="str">
            <v>minoeu-washizuka@jfe-kankyo.co.jp</v>
          </cell>
          <cell r="M195" t="str">
            <v>営業本部第二営業部</v>
          </cell>
          <cell r="O195" t="str">
            <v>神奈川県横浜市鶴見区弁天町3-1</v>
          </cell>
          <cell r="Q195" t="str">
            <v>（神奈川県横浜市）</v>
          </cell>
          <cell r="BJ195">
            <v>1</v>
          </cell>
        </row>
        <row r="196">
          <cell r="B196">
            <v>194</v>
          </cell>
          <cell r="C196" t="str">
            <v>だ</v>
          </cell>
          <cell r="D196" t="str">
            <v>大興運輸倉庫㈱</v>
          </cell>
          <cell r="E196" t="str">
            <v>石原 勝次</v>
          </cell>
          <cell r="F196" t="str">
            <v>いしはら</v>
          </cell>
          <cell r="J196" t="str">
            <v>03-3522-3141</v>
          </cell>
          <cell r="K196" t="str">
            <v>03-3522-3142</v>
          </cell>
          <cell r="L196" t="str">
            <v>ishihara@tus.co.jp</v>
          </cell>
          <cell r="M196" t="str">
            <v>環境事業部</v>
          </cell>
          <cell r="O196" t="str">
            <v>神奈川県川崎市川崎区小島町10-2</v>
          </cell>
          <cell r="Q196" t="str">
            <v>中間処理まで（神奈川県川崎市）</v>
          </cell>
          <cell r="BJ196">
            <v>1</v>
          </cell>
        </row>
        <row r="197">
          <cell r="B197">
            <v>195</v>
          </cell>
          <cell r="C197" t="str">
            <v>り</v>
          </cell>
          <cell r="D197" t="str">
            <v>㈱リフレックス</v>
          </cell>
          <cell r="E197" t="str">
            <v>山本</v>
          </cell>
          <cell r="J197" t="str">
            <v>046-833-0700</v>
          </cell>
          <cell r="K197" t="str">
            <v>046-833-0755</v>
          </cell>
          <cell r="L197" t="str">
            <v>fyamamoto@refulex.co.jp</v>
          </cell>
          <cell r="M197" t="str">
            <v>営業部</v>
          </cell>
          <cell r="O197" t="str">
            <v>神奈川県横須賀市内川2-5-50</v>
          </cell>
          <cell r="Q197" t="str">
            <v>（神奈川県横須賀市）</v>
          </cell>
          <cell r="BJ197">
            <v>1</v>
          </cell>
        </row>
        <row r="198">
          <cell r="B198">
            <v>196</v>
          </cell>
          <cell r="C198" t="str">
            <v>ふ</v>
          </cell>
          <cell r="D198" t="str">
            <v>不二創業㈱
→エコマックス㈱</v>
          </cell>
          <cell r="E198" t="str">
            <v>山下　優二</v>
          </cell>
          <cell r="F198" t="str">
            <v>やました　ゆうじ</v>
          </cell>
          <cell r="J198" t="str">
            <v>0467-75-1044</v>
          </cell>
          <cell r="K198" t="str">
            <v>0467-75-1217</v>
          </cell>
          <cell r="L198" t="str">
            <v>yuuji-yamashita@eco-max.co.jp</v>
          </cell>
          <cell r="M198" t="str">
            <v>営業部　営業１グループ</v>
          </cell>
          <cell r="O198" t="str">
            <v>神奈川県高座郡寒川町田端1590-4</v>
          </cell>
          <cell r="Q198" t="str">
            <v>（神奈川県高座郡寒川町）</v>
          </cell>
          <cell r="BJ198">
            <v>1</v>
          </cell>
        </row>
        <row r="199">
          <cell r="B199">
            <v>197</v>
          </cell>
          <cell r="C199" t="str">
            <v>な</v>
          </cell>
          <cell r="D199" t="str">
            <v>㈱ナカダイ</v>
          </cell>
          <cell r="E199" t="str">
            <v>柳橋</v>
          </cell>
          <cell r="J199" t="str">
            <v>027-266-5103</v>
          </cell>
          <cell r="K199" t="str">
            <v>027-266-5107</v>
          </cell>
          <cell r="L199" t="str">
            <v>yanagibashi@nakadai.co.jp</v>
          </cell>
          <cell r="M199" t="str">
            <v>ｺﾝｻﾙﾃｨﾝｸﾞ事業部</v>
          </cell>
          <cell r="O199" t="str">
            <v>群馬県前橋市駒形町1326</v>
          </cell>
          <cell r="Q199" t="str">
            <v>中間処理まで（群馬県前橋市）</v>
          </cell>
          <cell r="BJ199">
            <v>1</v>
          </cell>
        </row>
        <row r="200">
          <cell r="B200">
            <v>198</v>
          </cell>
          <cell r="C200" t="str">
            <v>ば</v>
          </cell>
          <cell r="D200" t="str">
            <v>㈱万力</v>
          </cell>
          <cell r="E200" t="str">
            <v>岡村</v>
          </cell>
          <cell r="F200" t="str">
            <v>おかむら</v>
          </cell>
          <cell r="J200" t="str">
            <v>048-781-5284</v>
          </cell>
          <cell r="K200" t="str">
            <v>048-781-3800</v>
          </cell>
          <cell r="L200" t="str">
            <v>メール無し</v>
          </cell>
          <cell r="O200" t="str">
            <v>埼玉県上尾市大字小敷谷711-6</v>
          </cell>
          <cell r="Q200" t="str">
            <v>中間処理まで（埼玉県上尾市）</v>
          </cell>
          <cell r="BJ200">
            <v>1</v>
          </cell>
        </row>
        <row r="201">
          <cell r="B201">
            <v>199</v>
          </cell>
          <cell r="C201" t="str">
            <v>お</v>
          </cell>
          <cell r="D201" t="str">
            <v>オムロン（株）</v>
          </cell>
          <cell r="E201" t="str">
            <v>山崎　宏司</v>
          </cell>
          <cell r="J201" t="str">
            <v>03-3436-7036</v>
          </cell>
          <cell r="K201" t="str">
            <v>03-3436-7132</v>
          </cell>
          <cell r="L201" t="str">
            <v>koji_yamasaki@omro.co.jp</v>
          </cell>
          <cell r="M201" t="str">
            <v>セキュリティソリューション事業推進部</v>
          </cell>
          <cell r="BG201">
            <v>1</v>
          </cell>
        </row>
        <row r="202">
          <cell r="B202">
            <v>200</v>
          </cell>
          <cell r="C202" t="str">
            <v>ふ</v>
          </cell>
          <cell r="D202" t="str">
            <v>古川電気工業㈱</v>
          </cell>
          <cell r="E202" t="str">
            <v>大久保　雅充</v>
          </cell>
          <cell r="F202" t="str">
            <v>おおくぼ　まさみつ</v>
          </cell>
          <cell r="J202" t="str">
            <v>03-5821-0491</v>
          </cell>
          <cell r="K202" t="str">
            <v>03-5821-0497</v>
          </cell>
          <cell r="L202" t="str">
            <v>ohkubo.masamitsu@furukawa-denki.com</v>
          </cell>
          <cell r="M202" t="str">
            <v>ﾈｯﾄﾜｰｸ事業部</v>
          </cell>
          <cell r="AA202">
            <v>1</v>
          </cell>
        </row>
        <row r="203">
          <cell r="B203">
            <v>201</v>
          </cell>
          <cell r="C203" t="str">
            <v>い</v>
          </cell>
          <cell r="D203" t="str">
            <v>（株）井上製作所</v>
          </cell>
          <cell r="E203" t="str">
            <v>今泉</v>
          </cell>
          <cell r="J203" t="str">
            <v>045-325-6900</v>
          </cell>
          <cell r="K203" t="str">
            <v>045-311-9311</v>
          </cell>
          <cell r="M203" t="str">
            <v>東京支店</v>
          </cell>
          <cell r="O203" t="str">
            <v>神奈川県横浜市西区岡野2-10-10</v>
          </cell>
          <cell r="AM203">
            <v>1</v>
          </cell>
        </row>
        <row r="204">
          <cell r="B204">
            <v>202</v>
          </cell>
          <cell r="C204" t="str">
            <v>さ</v>
          </cell>
          <cell r="D204" t="str">
            <v>㈱サンケン通商</v>
          </cell>
          <cell r="E204" t="str">
            <v>先山</v>
          </cell>
          <cell r="J204" t="str">
            <v>072-828-2535</v>
          </cell>
          <cell r="K204" t="str">
            <v>072-827-5397</v>
          </cell>
        </row>
        <row r="205">
          <cell r="B205">
            <v>203</v>
          </cell>
          <cell r="C205" t="str">
            <v>き</v>
          </cell>
          <cell r="D205" t="str">
            <v>共同継器（株）</v>
          </cell>
          <cell r="E205" t="str">
            <v>宮坂　節三</v>
          </cell>
          <cell r="J205" t="str">
            <v>03-3834-9722</v>
          </cell>
          <cell r="K205" t="str">
            <v>03-5817-0282</v>
          </cell>
          <cell r="L205" t="str">
            <v>krctokyo@ocn.ne.jp</v>
          </cell>
          <cell r="M205" t="str">
            <v>東京営業所</v>
          </cell>
          <cell r="N205" t="str">
            <v>110-0005</v>
          </cell>
          <cell r="O205" t="str">
            <v>東京都台東区上野1-11-4富張ﾋﾞﾙ3階</v>
          </cell>
          <cell r="BK205">
            <v>1</v>
          </cell>
        </row>
        <row r="206">
          <cell r="B206">
            <v>205</v>
          </cell>
          <cell r="C206" t="str">
            <v>す</v>
          </cell>
          <cell r="D206" t="str">
            <v>住電日立ケーブル</v>
          </cell>
          <cell r="E206" t="str">
            <v>後藤</v>
          </cell>
          <cell r="J206" t="str">
            <v>03-5827-4784</v>
          </cell>
          <cell r="L206" t="str">
            <v>gotou.shingo@hst-cable.co.jp</v>
          </cell>
        </row>
        <row r="207">
          <cell r="B207">
            <v>206</v>
          </cell>
          <cell r="C207" t="str">
            <v>か</v>
          </cell>
          <cell r="D207" t="str">
            <v>華陽電線</v>
          </cell>
          <cell r="E207" t="str">
            <v>秋本</v>
          </cell>
          <cell r="J207" t="str">
            <v>03-3396-3111</v>
          </cell>
          <cell r="L207" t="str">
            <v>kayodensen@kayo-ew.co.jp</v>
          </cell>
        </row>
        <row r="208">
          <cell r="B208">
            <v>207</v>
          </cell>
        </row>
        <row r="209">
          <cell r="B209">
            <v>208</v>
          </cell>
        </row>
        <row r="210">
          <cell r="B210">
            <v>209</v>
          </cell>
        </row>
        <row r="211">
          <cell r="B211">
            <v>210</v>
          </cell>
        </row>
        <row r="212">
          <cell r="B212">
            <v>211</v>
          </cell>
        </row>
        <row r="213">
          <cell r="B213">
            <v>212</v>
          </cell>
        </row>
        <row r="214">
          <cell r="B214">
            <v>213</v>
          </cell>
        </row>
        <row r="215">
          <cell r="B215">
            <v>214</v>
          </cell>
        </row>
        <row r="216">
          <cell r="B216">
            <v>215</v>
          </cell>
        </row>
        <row r="217">
          <cell r="B217">
            <v>216</v>
          </cell>
        </row>
        <row r="218">
          <cell r="B218">
            <v>217</v>
          </cell>
        </row>
        <row r="219">
          <cell r="B219">
            <v>218</v>
          </cell>
        </row>
        <row r="220">
          <cell r="B220">
            <v>219</v>
          </cell>
        </row>
        <row r="221">
          <cell r="B221">
            <v>220</v>
          </cell>
        </row>
        <row r="222">
          <cell r="B222">
            <v>221</v>
          </cell>
        </row>
        <row r="223">
          <cell r="B223">
            <v>222</v>
          </cell>
        </row>
        <row r="224">
          <cell r="B224">
            <v>223</v>
          </cell>
        </row>
        <row r="225">
          <cell r="B225">
            <v>224</v>
          </cell>
        </row>
        <row r="226">
          <cell r="B226">
            <v>225</v>
          </cell>
        </row>
        <row r="227">
          <cell r="B227">
            <v>226</v>
          </cell>
        </row>
        <row r="228">
          <cell r="B228">
            <v>227</v>
          </cell>
        </row>
        <row r="229">
          <cell r="B229">
            <v>228</v>
          </cell>
        </row>
        <row r="230">
          <cell r="B230">
            <v>229</v>
          </cell>
        </row>
        <row r="231">
          <cell r="B231">
            <v>230</v>
          </cell>
        </row>
        <row r="232">
          <cell r="B232">
            <v>231</v>
          </cell>
        </row>
        <row r="233">
          <cell r="B233">
            <v>232</v>
          </cell>
        </row>
        <row r="234">
          <cell r="B234">
            <v>233</v>
          </cell>
        </row>
        <row r="235">
          <cell r="B235">
            <v>234</v>
          </cell>
        </row>
        <row r="236">
          <cell r="B236">
            <v>235</v>
          </cell>
        </row>
        <row r="237">
          <cell r="B237">
            <v>236</v>
          </cell>
        </row>
        <row r="238">
          <cell r="B238">
            <v>237</v>
          </cell>
        </row>
        <row r="239">
          <cell r="B239">
            <v>238</v>
          </cell>
        </row>
        <row r="240">
          <cell r="B240">
            <v>239</v>
          </cell>
        </row>
        <row r="241">
          <cell r="B241">
            <v>240</v>
          </cell>
        </row>
        <row r="242">
          <cell r="B242">
            <v>241</v>
          </cell>
        </row>
        <row r="243">
          <cell r="B243">
            <v>242</v>
          </cell>
        </row>
        <row r="244">
          <cell r="B244">
            <v>243</v>
          </cell>
        </row>
        <row r="245">
          <cell r="B245">
            <v>244</v>
          </cell>
        </row>
        <row r="246">
          <cell r="B246">
            <v>245</v>
          </cell>
        </row>
        <row r="247">
          <cell r="B247">
            <v>246</v>
          </cell>
        </row>
        <row r="248">
          <cell r="B248">
            <v>247</v>
          </cell>
        </row>
        <row r="249">
          <cell r="B249">
            <v>248</v>
          </cell>
        </row>
        <row r="250">
          <cell r="B250">
            <v>249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埠頭保安照明電気料"/>
      <sheetName val="表紙"/>
      <sheetName val="撤去工事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"/>
      <sheetName val="足場工"/>
      <sheetName val="RB集計"/>
      <sheetName val="RB本当"/>
      <sheetName val="RB数表"/>
      <sheetName val="法枠集"/>
      <sheetName val="法枠計算書"/>
      <sheetName val="100m2当り"/>
      <sheetName val="法枠面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歩掛ﾃﾞｰﾀ"/>
      <sheetName val="搬入据付費(1)"/>
      <sheetName val="搬入据付費(2)"/>
      <sheetName val="搬入据付費(3)"/>
      <sheetName val="搬入据付費(4)"/>
      <sheetName val="搬入据付費(5)"/>
      <sheetName val="搬入据付費(6)"/>
      <sheetName val="搬入据付費(7)"/>
      <sheetName val="基準単価"/>
      <sheetName val="労務費"/>
      <sheetName val="増築消火"/>
      <sheetName val="既設消火"/>
    </sheetNames>
    <sheetDataSet>
      <sheetData sheetId="0">
        <row r="5">
          <cell r="B5">
            <v>1</v>
          </cell>
          <cell r="C5" t="str">
            <v>片吸込渦巻ﾎﾟﾝﾌﾟ</v>
          </cell>
          <cell r="D5">
            <v>0.75</v>
          </cell>
          <cell r="E5" t="str">
            <v>kw</v>
          </cell>
          <cell r="F5">
            <v>1.18</v>
          </cell>
        </row>
        <row r="6">
          <cell r="B6">
            <v>2</v>
          </cell>
          <cell r="C6" t="str">
            <v>片吸込渦巻ﾎﾟﾝﾌﾟ</v>
          </cell>
          <cell r="D6">
            <v>1.5</v>
          </cell>
          <cell r="E6" t="str">
            <v>kw</v>
          </cell>
          <cell r="F6">
            <v>1.41</v>
          </cell>
        </row>
        <row r="7">
          <cell r="B7">
            <v>3</v>
          </cell>
          <cell r="C7" t="str">
            <v>片吸込渦巻ﾎﾟﾝﾌﾟ</v>
          </cell>
          <cell r="D7">
            <v>2.2000000000000002</v>
          </cell>
          <cell r="E7" t="str">
            <v>kw</v>
          </cell>
          <cell r="F7">
            <v>1.65</v>
          </cell>
        </row>
        <row r="8">
          <cell r="B8">
            <v>4</v>
          </cell>
          <cell r="C8" t="str">
            <v>片吸込渦巻ﾎﾟﾝﾌﾟ</v>
          </cell>
          <cell r="D8">
            <v>3.7</v>
          </cell>
          <cell r="E8" t="str">
            <v>kw</v>
          </cell>
          <cell r="F8">
            <v>1.8</v>
          </cell>
        </row>
        <row r="9">
          <cell r="B9">
            <v>5</v>
          </cell>
          <cell r="C9" t="str">
            <v>片吸込渦巻ﾎﾟﾝﾌﾟ</v>
          </cell>
          <cell r="D9">
            <v>5.5</v>
          </cell>
          <cell r="E9" t="str">
            <v>kw</v>
          </cell>
          <cell r="F9">
            <v>2.25</v>
          </cell>
        </row>
        <row r="10">
          <cell r="B10">
            <v>6</v>
          </cell>
          <cell r="C10" t="str">
            <v>片吸込渦巻ﾎﾟﾝﾌﾟ</v>
          </cell>
          <cell r="D10">
            <v>7.5</v>
          </cell>
          <cell r="E10" t="str">
            <v>kw</v>
          </cell>
          <cell r="F10">
            <v>2.36</v>
          </cell>
        </row>
        <row r="11">
          <cell r="B11">
            <v>7</v>
          </cell>
          <cell r="C11" t="str">
            <v>片吸込渦巻ﾎﾟﾝﾌﾟ</v>
          </cell>
          <cell r="D11">
            <v>11</v>
          </cell>
          <cell r="E11" t="str">
            <v>kw</v>
          </cell>
          <cell r="F11">
            <v>2.9</v>
          </cell>
        </row>
        <row r="12">
          <cell r="B12">
            <v>8</v>
          </cell>
          <cell r="C12" t="str">
            <v>片吸込渦巻ﾎﾟﾝﾌﾟ</v>
          </cell>
          <cell r="D12">
            <v>15</v>
          </cell>
          <cell r="E12" t="str">
            <v>kw</v>
          </cell>
          <cell r="F12">
            <v>3.55</v>
          </cell>
        </row>
        <row r="13">
          <cell r="B13">
            <v>9</v>
          </cell>
          <cell r="C13" t="str">
            <v>片吸込渦巻ﾎﾟﾝﾌﾟ</v>
          </cell>
          <cell r="D13">
            <v>18.5</v>
          </cell>
          <cell r="E13" t="str">
            <v>kw</v>
          </cell>
          <cell r="F13">
            <v>4.09</v>
          </cell>
        </row>
        <row r="14">
          <cell r="B14">
            <v>10</v>
          </cell>
          <cell r="C14" t="str">
            <v>片吸込渦巻ﾎﾟﾝﾌﾟ</v>
          </cell>
          <cell r="D14">
            <v>22</v>
          </cell>
          <cell r="E14" t="str">
            <v>kw</v>
          </cell>
          <cell r="F14">
            <v>4.3099999999999996</v>
          </cell>
        </row>
        <row r="15">
          <cell r="B15">
            <v>11</v>
          </cell>
          <cell r="C15" t="str">
            <v>片吸込渦巻ﾎﾟﾝﾌﾟ</v>
          </cell>
          <cell r="D15">
            <v>30</v>
          </cell>
          <cell r="E15" t="str">
            <v>kw</v>
          </cell>
          <cell r="F15">
            <v>4.95</v>
          </cell>
        </row>
        <row r="16">
          <cell r="B16">
            <v>12</v>
          </cell>
          <cell r="C16" t="str">
            <v>片吸込渦巻ﾎﾟﾝﾌﾟ</v>
          </cell>
          <cell r="D16">
            <v>37</v>
          </cell>
          <cell r="E16" t="str">
            <v>kw</v>
          </cell>
          <cell r="F16">
            <v>5.5</v>
          </cell>
        </row>
        <row r="17">
          <cell r="B17">
            <v>13</v>
          </cell>
          <cell r="C17" t="str">
            <v>片吸込渦巻ﾎﾟﾝﾌﾟ(防振基礎)</v>
          </cell>
          <cell r="D17">
            <v>0.75</v>
          </cell>
          <cell r="E17" t="str">
            <v>kw</v>
          </cell>
          <cell r="F17">
            <v>1.4159999999999999</v>
          </cell>
        </row>
        <row r="18">
          <cell r="B18">
            <v>14</v>
          </cell>
          <cell r="C18" t="str">
            <v>片吸込渦巻ﾎﾟﾝﾌﾟ(防振基礎)</v>
          </cell>
          <cell r="D18">
            <v>1.5</v>
          </cell>
          <cell r="E18" t="str">
            <v>kw</v>
          </cell>
          <cell r="F18">
            <v>1.6919999999999999</v>
          </cell>
        </row>
        <row r="19">
          <cell r="B19">
            <v>15</v>
          </cell>
          <cell r="C19" t="str">
            <v>片吸込渦巻ﾎﾟﾝﾌﾟ(防振基礎)</v>
          </cell>
          <cell r="D19">
            <v>2.2000000000000002</v>
          </cell>
          <cell r="E19" t="str">
            <v>kw</v>
          </cell>
          <cell r="F19">
            <v>1.9799999999999998</v>
          </cell>
        </row>
        <row r="20">
          <cell r="B20">
            <v>16</v>
          </cell>
          <cell r="C20" t="str">
            <v>片吸込渦巻ﾎﾟﾝﾌﾟ(防振基礎)</v>
          </cell>
          <cell r="D20">
            <v>3.7</v>
          </cell>
          <cell r="E20" t="str">
            <v>kw</v>
          </cell>
          <cell r="F20">
            <v>2.16</v>
          </cell>
        </row>
        <row r="21">
          <cell r="B21">
            <v>17</v>
          </cell>
          <cell r="C21" t="str">
            <v>片吸込渦巻ﾎﾟﾝﾌﾟ(防振基礎)</v>
          </cell>
          <cell r="D21">
            <v>5.5</v>
          </cell>
          <cell r="E21" t="str">
            <v>kw</v>
          </cell>
          <cell r="F21">
            <v>2.6999999999999997</v>
          </cell>
        </row>
        <row r="22">
          <cell r="B22">
            <v>18</v>
          </cell>
          <cell r="C22" t="str">
            <v>片吸込渦巻ﾎﾟﾝﾌﾟ(防振基礎)</v>
          </cell>
          <cell r="D22">
            <v>7.5</v>
          </cell>
          <cell r="E22" t="str">
            <v>kw</v>
          </cell>
          <cell r="F22">
            <v>2.8319999999999999</v>
          </cell>
        </row>
        <row r="23">
          <cell r="B23">
            <v>19</v>
          </cell>
          <cell r="C23" t="str">
            <v>片吸込渦巻ﾎﾟﾝﾌﾟ(防振基礎)</v>
          </cell>
          <cell r="D23">
            <v>11</v>
          </cell>
          <cell r="E23" t="str">
            <v>kw</v>
          </cell>
          <cell r="F23">
            <v>3.48</v>
          </cell>
        </row>
        <row r="24">
          <cell r="B24">
            <v>20</v>
          </cell>
          <cell r="C24" t="str">
            <v>片吸込渦巻ﾎﾟﾝﾌﾟ(防振基礎)</v>
          </cell>
          <cell r="D24">
            <v>15</v>
          </cell>
          <cell r="E24" t="str">
            <v>kw</v>
          </cell>
          <cell r="F24">
            <v>4.26</v>
          </cell>
        </row>
        <row r="25">
          <cell r="B25">
            <v>21</v>
          </cell>
          <cell r="C25" t="str">
            <v>片吸込渦巻ﾎﾟﾝﾌﾟ(防振基礎)</v>
          </cell>
          <cell r="D25">
            <v>18.5</v>
          </cell>
          <cell r="E25" t="str">
            <v>kw</v>
          </cell>
          <cell r="F25">
            <v>4.9079999999999995</v>
          </cell>
        </row>
        <row r="26">
          <cell r="B26">
            <v>22</v>
          </cell>
          <cell r="C26" t="str">
            <v>片吸込渦巻ﾎﾟﾝﾌﾟ(防振基礎)</v>
          </cell>
          <cell r="D26">
            <v>22</v>
          </cell>
          <cell r="E26" t="str">
            <v>kw</v>
          </cell>
          <cell r="F26">
            <v>5.1719999999999997</v>
          </cell>
        </row>
        <row r="27">
          <cell r="B27">
            <v>23</v>
          </cell>
          <cell r="C27" t="str">
            <v>片吸込渦巻ﾎﾟﾝﾌﾟ(防振基礎)</v>
          </cell>
          <cell r="D27">
            <v>30</v>
          </cell>
          <cell r="E27" t="str">
            <v>kw</v>
          </cell>
          <cell r="F27">
            <v>5.94</v>
          </cell>
        </row>
        <row r="28">
          <cell r="B28">
            <v>24</v>
          </cell>
          <cell r="C28" t="str">
            <v>片吸込渦巻ﾎﾟﾝﾌﾟ(防振基礎)</v>
          </cell>
          <cell r="D28">
            <v>37</v>
          </cell>
          <cell r="E28" t="str">
            <v>kw</v>
          </cell>
          <cell r="F28">
            <v>6.6</v>
          </cell>
        </row>
        <row r="29">
          <cell r="B29">
            <v>25</v>
          </cell>
          <cell r="C29" t="str">
            <v>両吸込渦巻ﾎﾟﾝﾌﾟ</v>
          </cell>
          <cell r="D29">
            <v>11</v>
          </cell>
          <cell r="E29" t="str">
            <v>kw</v>
          </cell>
          <cell r="F29">
            <v>5.5</v>
          </cell>
        </row>
        <row r="30">
          <cell r="B30">
            <v>26</v>
          </cell>
          <cell r="C30" t="str">
            <v>両吸込渦巻ﾎﾟﾝﾌﾟ</v>
          </cell>
          <cell r="D30">
            <v>15</v>
          </cell>
          <cell r="E30" t="str">
            <v>kw</v>
          </cell>
          <cell r="F30">
            <v>5.6</v>
          </cell>
        </row>
        <row r="31">
          <cell r="B31">
            <v>27</v>
          </cell>
          <cell r="C31" t="str">
            <v>両吸込渦巻ﾎﾟﾝﾌﾟ</v>
          </cell>
          <cell r="D31">
            <v>18.5</v>
          </cell>
          <cell r="E31" t="str">
            <v>kw</v>
          </cell>
          <cell r="F31">
            <v>5.85</v>
          </cell>
        </row>
        <row r="32">
          <cell r="B32">
            <v>28</v>
          </cell>
          <cell r="C32" t="str">
            <v>両吸込渦巻ﾎﾟﾝﾌﾟ</v>
          </cell>
          <cell r="D32">
            <v>22</v>
          </cell>
          <cell r="E32" t="str">
            <v>kw</v>
          </cell>
          <cell r="F32">
            <v>6.47</v>
          </cell>
        </row>
        <row r="33">
          <cell r="B33">
            <v>29</v>
          </cell>
          <cell r="C33" t="str">
            <v>両吸込渦巻ﾎﾟﾝﾌﾟ</v>
          </cell>
          <cell r="D33">
            <v>30</v>
          </cell>
          <cell r="E33" t="str">
            <v>kw</v>
          </cell>
          <cell r="F33">
            <v>6.74</v>
          </cell>
        </row>
        <row r="34">
          <cell r="B34">
            <v>30</v>
          </cell>
          <cell r="C34" t="str">
            <v>両吸込渦巻ﾎﾟﾝﾌﾟ</v>
          </cell>
          <cell r="D34">
            <v>37</v>
          </cell>
          <cell r="E34" t="str">
            <v>kw</v>
          </cell>
          <cell r="F34">
            <v>8.6300000000000008</v>
          </cell>
        </row>
        <row r="35">
          <cell r="B35">
            <v>31</v>
          </cell>
          <cell r="C35" t="str">
            <v>両吸込渦巻ﾎﾟﾝﾌﾟ</v>
          </cell>
          <cell r="D35">
            <v>55</v>
          </cell>
          <cell r="E35" t="str">
            <v>kw</v>
          </cell>
          <cell r="F35">
            <v>9.1199999999999992</v>
          </cell>
        </row>
        <row r="36">
          <cell r="B36">
            <v>32</v>
          </cell>
          <cell r="C36" t="str">
            <v>両吸込渦巻ﾎﾟﾝﾌﾟ(防振基礎)</v>
          </cell>
          <cell r="D36">
            <v>11</v>
          </cell>
          <cell r="E36" t="str">
            <v>kw</v>
          </cell>
          <cell r="F36">
            <v>6.6</v>
          </cell>
        </row>
        <row r="37">
          <cell r="B37">
            <v>33</v>
          </cell>
          <cell r="C37" t="str">
            <v>両吸込渦巻ﾎﾟﾝﾌﾟ(防振基礎)</v>
          </cell>
          <cell r="D37">
            <v>15</v>
          </cell>
          <cell r="E37" t="str">
            <v>kw</v>
          </cell>
          <cell r="F37">
            <v>6.72</v>
          </cell>
        </row>
        <row r="38">
          <cell r="B38">
            <v>34</v>
          </cell>
          <cell r="C38" t="str">
            <v>両吸込渦巻ﾎﾟﾝﾌﾟ(防振基礎)</v>
          </cell>
          <cell r="D38">
            <v>18.5</v>
          </cell>
          <cell r="E38" t="str">
            <v>kw</v>
          </cell>
          <cell r="F38">
            <v>7.02</v>
          </cell>
        </row>
        <row r="39">
          <cell r="B39">
            <v>35</v>
          </cell>
          <cell r="C39" t="str">
            <v>両吸込渦巻ﾎﾟﾝﾌﾟ(防振基礎)</v>
          </cell>
          <cell r="D39">
            <v>22</v>
          </cell>
          <cell r="E39" t="str">
            <v>kw</v>
          </cell>
          <cell r="F39">
            <v>7.7639999999999993</v>
          </cell>
        </row>
        <row r="40">
          <cell r="B40">
            <v>36</v>
          </cell>
          <cell r="C40" t="str">
            <v>両吸込渦巻ﾎﾟﾝﾌﾟ(防振基礎)</v>
          </cell>
          <cell r="D40">
            <v>30</v>
          </cell>
          <cell r="E40" t="str">
            <v>kw</v>
          </cell>
          <cell r="F40">
            <v>8.0879999999999992</v>
          </cell>
        </row>
        <row r="41">
          <cell r="B41">
            <v>37</v>
          </cell>
          <cell r="C41" t="str">
            <v>両吸込渦巻ﾎﾟﾝﾌﾟ(防振基礎)</v>
          </cell>
          <cell r="D41">
            <v>37</v>
          </cell>
          <cell r="E41" t="str">
            <v>kw</v>
          </cell>
          <cell r="F41">
            <v>10.356</v>
          </cell>
        </row>
        <row r="42">
          <cell r="B42">
            <v>38</v>
          </cell>
          <cell r="C42" t="str">
            <v>両吸込渦巻ﾎﾟﾝﾌﾟ(防振基礎)</v>
          </cell>
          <cell r="D42">
            <v>55</v>
          </cell>
          <cell r="E42" t="str">
            <v>kw</v>
          </cell>
          <cell r="F42">
            <v>10.943999999999999</v>
          </cell>
        </row>
        <row r="43">
          <cell r="B43">
            <v>39</v>
          </cell>
          <cell r="C43" t="str">
            <v>多段ﾎﾟﾝﾌﾟ</v>
          </cell>
          <cell r="D43">
            <v>1.5</v>
          </cell>
          <cell r="E43" t="str">
            <v>kw</v>
          </cell>
          <cell r="F43">
            <v>1.82</v>
          </cell>
        </row>
        <row r="44">
          <cell r="B44">
            <v>40</v>
          </cell>
          <cell r="C44" t="str">
            <v>多段ﾎﾟﾝﾌﾟ</v>
          </cell>
          <cell r="D44">
            <v>2.2000000000000002</v>
          </cell>
          <cell r="E44" t="str">
            <v>kw</v>
          </cell>
          <cell r="F44">
            <v>2.04</v>
          </cell>
        </row>
        <row r="45">
          <cell r="B45">
            <v>41</v>
          </cell>
          <cell r="C45" t="str">
            <v>多段ﾎﾟﾝﾌﾟ</v>
          </cell>
          <cell r="D45">
            <v>3.7</v>
          </cell>
          <cell r="E45" t="str">
            <v>kw</v>
          </cell>
          <cell r="F45">
            <v>2.36</v>
          </cell>
        </row>
        <row r="46">
          <cell r="B46">
            <v>42</v>
          </cell>
          <cell r="C46" t="str">
            <v>多段ﾎﾟﾝﾌﾟ</v>
          </cell>
          <cell r="D46">
            <v>5.5</v>
          </cell>
          <cell r="E46" t="str">
            <v>kw</v>
          </cell>
          <cell r="F46">
            <v>2.68</v>
          </cell>
        </row>
        <row r="47">
          <cell r="B47">
            <v>43</v>
          </cell>
          <cell r="C47" t="str">
            <v>多段ﾎﾟﾝﾌﾟ</v>
          </cell>
          <cell r="D47">
            <v>7.5</v>
          </cell>
          <cell r="E47" t="str">
            <v>kw</v>
          </cell>
          <cell r="F47">
            <v>3.33</v>
          </cell>
        </row>
        <row r="48">
          <cell r="B48">
            <v>44</v>
          </cell>
          <cell r="C48" t="str">
            <v>多段ﾎﾟﾝﾌﾟ</v>
          </cell>
          <cell r="D48">
            <v>11</v>
          </cell>
          <cell r="E48" t="str">
            <v>kw</v>
          </cell>
          <cell r="F48">
            <v>4.63</v>
          </cell>
        </row>
        <row r="49">
          <cell r="B49">
            <v>45</v>
          </cell>
          <cell r="C49" t="str">
            <v>多段ﾎﾟﾝﾌﾟ</v>
          </cell>
          <cell r="D49">
            <v>15</v>
          </cell>
          <cell r="E49" t="str">
            <v>kw</v>
          </cell>
          <cell r="F49">
            <v>4.95</v>
          </cell>
        </row>
        <row r="50">
          <cell r="B50">
            <v>46</v>
          </cell>
          <cell r="C50" t="str">
            <v>多段ﾎﾟﾝﾌﾟ</v>
          </cell>
          <cell r="D50">
            <v>18.5</v>
          </cell>
          <cell r="E50" t="str">
            <v>kw</v>
          </cell>
          <cell r="F50">
            <v>5.71</v>
          </cell>
        </row>
        <row r="51">
          <cell r="B51">
            <v>47</v>
          </cell>
          <cell r="C51" t="str">
            <v>多段ﾎﾟﾝﾌﾟ</v>
          </cell>
          <cell r="D51">
            <v>22</v>
          </cell>
          <cell r="E51" t="str">
            <v>kw</v>
          </cell>
          <cell r="F51">
            <v>6.25</v>
          </cell>
        </row>
        <row r="52">
          <cell r="B52">
            <v>48</v>
          </cell>
          <cell r="C52" t="str">
            <v>多段ﾎﾟﾝﾌﾟ</v>
          </cell>
          <cell r="D52">
            <v>30</v>
          </cell>
          <cell r="E52" t="str">
            <v>kw</v>
          </cell>
          <cell r="F52">
            <v>7.01</v>
          </cell>
        </row>
        <row r="53">
          <cell r="B53">
            <v>49</v>
          </cell>
          <cell r="C53" t="str">
            <v>多段ﾎﾟﾝﾌﾟ</v>
          </cell>
          <cell r="D53">
            <v>37</v>
          </cell>
          <cell r="E53" t="str">
            <v>kw</v>
          </cell>
          <cell r="F53">
            <v>7.66</v>
          </cell>
        </row>
        <row r="54">
          <cell r="B54">
            <v>50</v>
          </cell>
          <cell r="C54" t="str">
            <v>多段ﾎﾟﾝﾌﾟ(防振基礎)</v>
          </cell>
          <cell r="D54">
            <v>1.5</v>
          </cell>
          <cell r="E54" t="str">
            <v>kw</v>
          </cell>
          <cell r="F54">
            <v>2.1840000000000002</v>
          </cell>
        </row>
        <row r="55">
          <cell r="B55">
            <v>51</v>
          </cell>
          <cell r="C55" t="str">
            <v>多段ﾎﾟﾝﾌﾟ(防振基礎)</v>
          </cell>
          <cell r="D55">
            <v>2.2000000000000002</v>
          </cell>
          <cell r="E55" t="str">
            <v>kw</v>
          </cell>
          <cell r="F55">
            <v>2.448</v>
          </cell>
        </row>
        <row r="56">
          <cell r="B56">
            <v>52</v>
          </cell>
          <cell r="C56" t="str">
            <v>多段ﾎﾟﾝﾌﾟ(防振基礎)</v>
          </cell>
          <cell r="D56">
            <v>3.7</v>
          </cell>
          <cell r="E56" t="str">
            <v>kw</v>
          </cell>
          <cell r="F56">
            <v>2.8319999999999999</v>
          </cell>
        </row>
        <row r="57">
          <cell r="B57">
            <v>53</v>
          </cell>
          <cell r="C57" t="str">
            <v>多段ﾎﾟﾝﾌﾟ(防振基礎)</v>
          </cell>
          <cell r="D57">
            <v>5.5</v>
          </cell>
          <cell r="E57" t="str">
            <v>kw</v>
          </cell>
          <cell r="F57">
            <v>3.2160000000000002</v>
          </cell>
        </row>
        <row r="58">
          <cell r="B58">
            <v>54</v>
          </cell>
          <cell r="C58" t="str">
            <v>多段ﾎﾟﾝﾌﾟ(防振基礎)</v>
          </cell>
          <cell r="D58">
            <v>7.5</v>
          </cell>
          <cell r="E58" t="str">
            <v>kw</v>
          </cell>
          <cell r="F58">
            <v>3.996</v>
          </cell>
        </row>
        <row r="59">
          <cell r="B59">
            <v>55</v>
          </cell>
          <cell r="C59" t="str">
            <v>多段ﾎﾟﾝﾌﾟ(防振基礎)</v>
          </cell>
          <cell r="D59">
            <v>11</v>
          </cell>
          <cell r="E59" t="str">
            <v>kw</v>
          </cell>
          <cell r="F59">
            <v>5.556</v>
          </cell>
        </row>
        <row r="60">
          <cell r="B60">
            <v>56</v>
          </cell>
          <cell r="C60" t="str">
            <v>多段ﾎﾟﾝﾌﾟ(防振基礎)</v>
          </cell>
          <cell r="D60">
            <v>15</v>
          </cell>
          <cell r="E60" t="str">
            <v>kw</v>
          </cell>
          <cell r="F60">
            <v>5.94</v>
          </cell>
        </row>
        <row r="61">
          <cell r="B61">
            <v>57</v>
          </cell>
          <cell r="C61" t="str">
            <v>多段ﾎﾟﾝﾌﾟ(防振基礎)</v>
          </cell>
          <cell r="D61">
            <v>18.5</v>
          </cell>
          <cell r="E61" t="str">
            <v>kw</v>
          </cell>
          <cell r="F61">
            <v>6.8519999999999994</v>
          </cell>
        </row>
        <row r="62">
          <cell r="B62">
            <v>58</v>
          </cell>
          <cell r="C62" t="str">
            <v>多段ﾎﾟﾝﾌﾟ(防振基礎)</v>
          </cell>
          <cell r="D62">
            <v>22</v>
          </cell>
          <cell r="E62" t="str">
            <v>kw</v>
          </cell>
          <cell r="F62">
            <v>7.5</v>
          </cell>
        </row>
        <row r="63">
          <cell r="B63">
            <v>59</v>
          </cell>
          <cell r="C63" t="str">
            <v>多段ﾎﾟﾝﾌﾟ(防振基礎)</v>
          </cell>
          <cell r="D63">
            <v>30</v>
          </cell>
          <cell r="E63" t="str">
            <v>kw</v>
          </cell>
          <cell r="F63">
            <v>8.411999999999999</v>
          </cell>
        </row>
        <row r="64">
          <cell r="B64">
            <v>60</v>
          </cell>
          <cell r="C64" t="str">
            <v>多段ﾎﾟﾝﾌﾟ(防振基礎)</v>
          </cell>
          <cell r="D64">
            <v>37</v>
          </cell>
          <cell r="E64" t="str">
            <v>kw</v>
          </cell>
          <cell r="F64">
            <v>9.1920000000000002</v>
          </cell>
        </row>
        <row r="65">
          <cell r="B65">
            <v>61</v>
          </cell>
          <cell r="C65" t="str">
            <v>深井戸用水中ﾎﾟﾝﾌﾟ</v>
          </cell>
          <cell r="D65">
            <v>3.7</v>
          </cell>
          <cell r="E65" t="str">
            <v>kw</v>
          </cell>
          <cell r="F65">
            <v>0.74</v>
          </cell>
        </row>
        <row r="66">
          <cell r="B66">
            <v>62</v>
          </cell>
          <cell r="C66" t="str">
            <v>深井戸用水中ﾎﾟﾝﾌﾟ</v>
          </cell>
          <cell r="D66">
            <v>5.5</v>
          </cell>
          <cell r="E66" t="str">
            <v>kw</v>
          </cell>
          <cell r="F66">
            <v>1.07</v>
          </cell>
        </row>
        <row r="67">
          <cell r="B67">
            <v>63</v>
          </cell>
          <cell r="C67" t="str">
            <v>深井戸用水中ﾎﾟﾝﾌﾟ</v>
          </cell>
          <cell r="D67">
            <v>7.5</v>
          </cell>
          <cell r="E67" t="str">
            <v>kw</v>
          </cell>
          <cell r="F67">
            <v>1.1599999999999999</v>
          </cell>
        </row>
        <row r="68">
          <cell r="B68">
            <v>64</v>
          </cell>
          <cell r="C68" t="str">
            <v>深井戸用水中ﾎﾟﾝﾌﾟ</v>
          </cell>
          <cell r="D68">
            <v>15</v>
          </cell>
          <cell r="E68" t="str">
            <v>kw</v>
          </cell>
          <cell r="F68">
            <v>1.49</v>
          </cell>
        </row>
        <row r="69">
          <cell r="B69">
            <v>65</v>
          </cell>
          <cell r="C69" t="str">
            <v>深井戸用水中ﾎﾟﾝﾌﾟ</v>
          </cell>
          <cell r="D69">
            <v>22</v>
          </cell>
          <cell r="E69" t="str">
            <v>kw</v>
          </cell>
          <cell r="F69">
            <v>1.81</v>
          </cell>
        </row>
        <row r="70">
          <cell r="B70">
            <v>66</v>
          </cell>
          <cell r="C70" t="str">
            <v>深井戸用水中ﾎﾟﾝﾌﾟ</v>
          </cell>
          <cell r="D70">
            <v>37</v>
          </cell>
          <cell r="E70" t="str">
            <v>kw</v>
          </cell>
          <cell r="F70">
            <v>2.2200000000000002</v>
          </cell>
        </row>
        <row r="71">
          <cell r="B71">
            <v>67</v>
          </cell>
          <cell r="C71" t="str">
            <v>深井戸用水中ﾎﾟﾝﾌﾟ</v>
          </cell>
          <cell r="D71">
            <v>55</v>
          </cell>
          <cell r="E71" t="str">
            <v>kw</v>
          </cell>
          <cell r="F71">
            <v>2.7</v>
          </cell>
        </row>
        <row r="72">
          <cell r="B72">
            <v>68</v>
          </cell>
          <cell r="C72" t="str">
            <v>汚水汚物水中ﾎﾟﾝﾌﾟ</v>
          </cell>
          <cell r="D72">
            <v>0.4</v>
          </cell>
          <cell r="E72" t="str">
            <v>kw</v>
          </cell>
          <cell r="F72">
            <v>0.97</v>
          </cell>
        </row>
        <row r="73">
          <cell r="B73">
            <v>69</v>
          </cell>
          <cell r="C73" t="str">
            <v>汚水汚物水中ﾎﾟﾝﾌﾟ</v>
          </cell>
          <cell r="D73">
            <v>0.75</v>
          </cell>
          <cell r="E73" t="str">
            <v>kw</v>
          </cell>
          <cell r="F73">
            <v>1</v>
          </cell>
        </row>
        <row r="74">
          <cell r="B74">
            <v>70</v>
          </cell>
          <cell r="C74" t="str">
            <v>汚水汚物水中ﾎﾟﾝﾌﾟ</v>
          </cell>
          <cell r="D74">
            <v>1.5</v>
          </cell>
          <cell r="E74" t="str">
            <v>kw</v>
          </cell>
          <cell r="F74">
            <v>1.23</v>
          </cell>
        </row>
        <row r="75">
          <cell r="B75">
            <v>71</v>
          </cell>
          <cell r="C75" t="str">
            <v>汚水汚物水中ﾎﾟﾝﾌﾟ</v>
          </cell>
          <cell r="D75">
            <v>2.2000000000000002</v>
          </cell>
          <cell r="E75" t="str">
            <v>kw</v>
          </cell>
          <cell r="F75">
            <v>1.35</v>
          </cell>
        </row>
        <row r="76">
          <cell r="B76">
            <v>72</v>
          </cell>
          <cell r="C76" t="str">
            <v>汚水汚物水中ﾎﾟﾝﾌﾟ</v>
          </cell>
          <cell r="D76">
            <v>3.7</v>
          </cell>
          <cell r="E76" t="str">
            <v>kw</v>
          </cell>
          <cell r="F76">
            <v>1.5</v>
          </cell>
        </row>
        <row r="77">
          <cell r="B77">
            <v>73</v>
          </cell>
          <cell r="C77" t="str">
            <v>汚水汚物水中ﾎﾟﾝﾌﾟ</v>
          </cell>
          <cell r="D77">
            <v>5.5</v>
          </cell>
          <cell r="E77" t="str">
            <v>kw</v>
          </cell>
          <cell r="F77">
            <v>1.93</v>
          </cell>
        </row>
        <row r="78">
          <cell r="B78">
            <v>74</v>
          </cell>
          <cell r="C78" t="str">
            <v>汚水汚物水中ﾎﾟﾝﾌﾟ</v>
          </cell>
          <cell r="D78">
            <v>7.5</v>
          </cell>
          <cell r="E78" t="str">
            <v>kw</v>
          </cell>
          <cell r="F78">
            <v>2.31</v>
          </cell>
        </row>
        <row r="79">
          <cell r="B79">
            <v>75</v>
          </cell>
          <cell r="C79" t="str">
            <v>汚水汚物水中ﾎﾟﾝﾌﾟ</v>
          </cell>
          <cell r="D79">
            <v>11</v>
          </cell>
          <cell r="E79" t="str">
            <v>kw</v>
          </cell>
          <cell r="F79">
            <v>3.13</v>
          </cell>
        </row>
        <row r="80">
          <cell r="B80">
            <v>76</v>
          </cell>
          <cell r="C80" t="str">
            <v>真空給水ﾎﾟﾝﾌﾟ(単式)</v>
          </cell>
          <cell r="D80">
            <v>700</v>
          </cell>
          <cell r="E80" t="str">
            <v>㎡</v>
          </cell>
          <cell r="F80">
            <v>2.16</v>
          </cell>
        </row>
        <row r="81">
          <cell r="B81">
            <v>77</v>
          </cell>
          <cell r="C81" t="str">
            <v>真空給水ﾎﾟﾝﾌﾟ(単式)</v>
          </cell>
          <cell r="D81">
            <v>900</v>
          </cell>
          <cell r="E81" t="str">
            <v>㎡</v>
          </cell>
          <cell r="F81">
            <v>2.52</v>
          </cell>
        </row>
        <row r="82">
          <cell r="B82">
            <v>78</v>
          </cell>
          <cell r="C82" t="str">
            <v>真空給水ﾎﾟﾝﾌﾟ(単式)(防振基礎)</v>
          </cell>
          <cell r="D82">
            <v>700</v>
          </cell>
          <cell r="E82" t="str">
            <v>㎡</v>
          </cell>
          <cell r="F82">
            <v>2.5920000000000001</v>
          </cell>
        </row>
        <row r="83">
          <cell r="B83">
            <v>79</v>
          </cell>
          <cell r="C83" t="str">
            <v>真空給水ﾎﾟﾝﾌﾟ(単式)(防振基礎)</v>
          </cell>
          <cell r="D83">
            <v>900</v>
          </cell>
          <cell r="E83" t="str">
            <v>㎡</v>
          </cell>
          <cell r="F83">
            <v>3.024</v>
          </cell>
        </row>
        <row r="84">
          <cell r="B84">
            <v>80</v>
          </cell>
          <cell r="C84" t="str">
            <v>真空給水ﾎﾟﾝﾌﾟ(複式)</v>
          </cell>
          <cell r="D84">
            <v>700</v>
          </cell>
          <cell r="E84" t="str">
            <v>㎡</v>
          </cell>
          <cell r="F84">
            <v>2.52</v>
          </cell>
        </row>
        <row r="85">
          <cell r="B85">
            <v>81</v>
          </cell>
          <cell r="C85" t="str">
            <v>真空給水ﾎﾟﾝﾌﾟ(複式)</v>
          </cell>
          <cell r="D85">
            <v>1000</v>
          </cell>
          <cell r="E85" t="str">
            <v>㎡</v>
          </cell>
          <cell r="F85">
            <v>2.88</v>
          </cell>
        </row>
        <row r="86">
          <cell r="B86">
            <v>82</v>
          </cell>
          <cell r="C86" t="str">
            <v>真空給水ﾎﾟﾝﾌﾟ(複式)</v>
          </cell>
          <cell r="D86">
            <v>1800</v>
          </cell>
          <cell r="E86" t="str">
            <v>㎡</v>
          </cell>
          <cell r="F86">
            <v>3.24</v>
          </cell>
        </row>
        <row r="87">
          <cell r="B87">
            <v>83</v>
          </cell>
          <cell r="C87" t="str">
            <v>真空給水ﾎﾟﾝﾌﾟ(複式)</v>
          </cell>
          <cell r="D87">
            <v>2400</v>
          </cell>
          <cell r="E87" t="str">
            <v>㎡</v>
          </cell>
          <cell r="F87">
            <v>3.6</v>
          </cell>
        </row>
        <row r="88">
          <cell r="B88">
            <v>84</v>
          </cell>
          <cell r="C88" t="str">
            <v>真空給水ﾎﾟﾝﾌﾟ(複式)</v>
          </cell>
          <cell r="D88">
            <v>3500</v>
          </cell>
          <cell r="E88" t="str">
            <v>㎡</v>
          </cell>
          <cell r="F88">
            <v>4.18</v>
          </cell>
        </row>
        <row r="89">
          <cell r="B89">
            <v>85</v>
          </cell>
          <cell r="C89" t="str">
            <v>真空給水ﾎﾟﾝﾌﾟ(複式)(防振基礎)</v>
          </cell>
          <cell r="D89">
            <v>700</v>
          </cell>
          <cell r="E89" t="str">
            <v>㎡</v>
          </cell>
          <cell r="F89">
            <v>3.024</v>
          </cell>
        </row>
        <row r="90">
          <cell r="B90">
            <v>86</v>
          </cell>
          <cell r="C90" t="str">
            <v>真空給水ﾎﾟﾝﾌﾟ(複式)(防振基礎)</v>
          </cell>
          <cell r="D90">
            <v>1000</v>
          </cell>
          <cell r="E90" t="str">
            <v>㎡</v>
          </cell>
          <cell r="F90">
            <v>3.456</v>
          </cell>
        </row>
        <row r="91">
          <cell r="B91">
            <v>87</v>
          </cell>
          <cell r="C91" t="str">
            <v>真空給水ﾎﾟﾝﾌﾟ(複式)(防振基礎)</v>
          </cell>
          <cell r="D91">
            <v>1800</v>
          </cell>
          <cell r="E91" t="str">
            <v>㎡</v>
          </cell>
          <cell r="F91">
            <v>3.8879999999999999</v>
          </cell>
        </row>
        <row r="92">
          <cell r="B92">
            <v>88</v>
          </cell>
          <cell r="C92" t="str">
            <v>真空給水ﾎﾟﾝﾌﾟ(複式)(防振基礎)</v>
          </cell>
          <cell r="D92">
            <v>2400</v>
          </cell>
          <cell r="E92" t="str">
            <v>㎡</v>
          </cell>
          <cell r="F92">
            <v>4.32</v>
          </cell>
        </row>
        <row r="93">
          <cell r="B93">
            <v>89</v>
          </cell>
          <cell r="C93" t="str">
            <v>真空給水ﾎﾟﾝﾌﾟ(複式)(防振基礎)</v>
          </cell>
          <cell r="D93">
            <v>3500</v>
          </cell>
          <cell r="E93" t="str">
            <v>㎡</v>
          </cell>
          <cell r="F93">
            <v>5.0159999999999991</v>
          </cell>
        </row>
        <row r="94">
          <cell r="B94">
            <v>90</v>
          </cell>
          <cell r="C94" t="str">
            <v>凝縮水ﾎﾟﾝﾌﾟ(単式)</v>
          </cell>
          <cell r="D94">
            <v>700</v>
          </cell>
          <cell r="E94" t="str">
            <v>㎡</v>
          </cell>
          <cell r="F94">
            <v>2.2000000000000002</v>
          </cell>
        </row>
        <row r="95">
          <cell r="B95">
            <v>91</v>
          </cell>
          <cell r="C95" t="str">
            <v>凝縮水ﾎﾟﾝﾌﾟ(単式)</v>
          </cell>
          <cell r="D95">
            <v>900</v>
          </cell>
          <cell r="E95" t="str">
            <v>㎡</v>
          </cell>
          <cell r="F95">
            <v>2.38</v>
          </cell>
        </row>
        <row r="96">
          <cell r="B96">
            <v>92</v>
          </cell>
          <cell r="C96" t="str">
            <v>凝縮水ﾎﾟﾝﾌﾟ(単式)(防振基礎)</v>
          </cell>
          <cell r="D96">
            <v>700</v>
          </cell>
          <cell r="E96" t="str">
            <v>㎡</v>
          </cell>
          <cell r="F96">
            <v>2.64</v>
          </cell>
        </row>
        <row r="97">
          <cell r="B97">
            <v>93</v>
          </cell>
          <cell r="C97" t="str">
            <v>凝縮水ﾎﾟﾝﾌﾟ(単式)(防振基礎)</v>
          </cell>
          <cell r="D97">
            <v>900</v>
          </cell>
          <cell r="E97" t="str">
            <v>㎡</v>
          </cell>
          <cell r="F97">
            <v>2.8559999999999999</v>
          </cell>
        </row>
        <row r="98">
          <cell r="B98">
            <v>94</v>
          </cell>
          <cell r="C98" t="str">
            <v>凝縮水ﾎﾟﾝﾌﾟ(複式)</v>
          </cell>
          <cell r="D98">
            <v>700</v>
          </cell>
          <cell r="E98" t="str">
            <v>㎡</v>
          </cell>
          <cell r="F98">
            <v>2.38</v>
          </cell>
        </row>
        <row r="99">
          <cell r="B99">
            <v>95</v>
          </cell>
          <cell r="C99" t="str">
            <v>凝縮水ﾎﾟﾝﾌﾟ(複式)</v>
          </cell>
          <cell r="D99">
            <v>1000</v>
          </cell>
          <cell r="E99" t="str">
            <v>㎡</v>
          </cell>
          <cell r="F99">
            <v>2.74</v>
          </cell>
        </row>
        <row r="100">
          <cell r="B100">
            <v>96</v>
          </cell>
          <cell r="C100" t="str">
            <v>凝縮水ﾎﾟﾝﾌﾟ(複式)</v>
          </cell>
          <cell r="D100">
            <v>1800</v>
          </cell>
          <cell r="E100" t="str">
            <v>㎡</v>
          </cell>
          <cell r="F100">
            <v>3.1</v>
          </cell>
        </row>
        <row r="101">
          <cell r="B101">
            <v>97</v>
          </cell>
          <cell r="C101" t="str">
            <v>凝縮水ﾎﾟﾝﾌﾟ(複式)</v>
          </cell>
          <cell r="D101">
            <v>2400</v>
          </cell>
          <cell r="E101" t="str">
            <v>㎡</v>
          </cell>
          <cell r="F101">
            <v>3.39</v>
          </cell>
        </row>
        <row r="102">
          <cell r="B102">
            <v>98</v>
          </cell>
          <cell r="C102" t="str">
            <v>凝縮水ﾎﾟﾝﾌﾟ(複式)(防振基礎)</v>
          </cell>
          <cell r="D102">
            <v>700</v>
          </cell>
          <cell r="E102" t="str">
            <v>㎡</v>
          </cell>
          <cell r="F102">
            <v>2.8559999999999999</v>
          </cell>
        </row>
        <row r="103">
          <cell r="B103">
            <v>99</v>
          </cell>
          <cell r="C103" t="str">
            <v>凝縮水ﾎﾟﾝﾌﾟ(複式)(防振基礎)</v>
          </cell>
          <cell r="D103">
            <v>1000</v>
          </cell>
          <cell r="E103" t="str">
            <v>㎡</v>
          </cell>
          <cell r="F103">
            <v>3.2880000000000003</v>
          </cell>
        </row>
        <row r="104">
          <cell r="B104">
            <v>100</v>
          </cell>
          <cell r="C104" t="str">
            <v>凝縮水ﾎﾟﾝﾌﾟ(複式)(防振基礎)</v>
          </cell>
          <cell r="D104">
            <v>1800</v>
          </cell>
          <cell r="E104" t="str">
            <v>㎡</v>
          </cell>
          <cell r="F104">
            <v>3.7199999999999998</v>
          </cell>
        </row>
        <row r="105">
          <cell r="B105">
            <v>101</v>
          </cell>
          <cell r="C105" t="str">
            <v>凝縮水ﾎﾟﾝﾌﾟ(複式)(防振基礎)</v>
          </cell>
          <cell r="D105">
            <v>2400</v>
          </cell>
          <cell r="E105" t="str">
            <v>㎡</v>
          </cell>
          <cell r="F105">
            <v>4.0679999999999996</v>
          </cell>
        </row>
        <row r="106">
          <cell r="B106">
            <v>102</v>
          </cell>
          <cell r="C106" t="str">
            <v>消火ﾎﾟﾝﾌﾟ(ﾕﾆｯﾄ形)</v>
          </cell>
          <cell r="D106">
            <v>5.5</v>
          </cell>
          <cell r="E106" t="str">
            <v>kw</v>
          </cell>
          <cell r="F106">
            <v>3.77</v>
          </cell>
        </row>
        <row r="107">
          <cell r="B107">
            <v>103</v>
          </cell>
          <cell r="C107" t="str">
            <v>消火ﾎﾟﾝﾌﾟ(ﾕﾆｯﾄ形)</v>
          </cell>
          <cell r="D107">
            <v>11</v>
          </cell>
          <cell r="E107" t="str">
            <v>kw</v>
          </cell>
          <cell r="F107">
            <v>5.13</v>
          </cell>
        </row>
        <row r="108">
          <cell r="B108">
            <v>104</v>
          </cell>
          <cell r="C108" t="str">
            <v>消火ﾎﾟﾝﾌﾟ(ﾕﾆｯﾄ形)</v>
          </cell>
          <cell r="D108">
            <v>15</v>
          </cell>
          <cell r="E108" t="str">
            <v>kw</v>
          </cell>
          <cell r="F108">
            <v>5.93</v>
          </cell>
        </row>
        <row r="109">
          <cell r="B109">
            <v>105</v>
          </cell>
          <cell r="C109" t="str">
            <v>消火ﾎﾟﾝﾌﾟ(ﾕﾆｯﾄ形)</v>
          </cell>
          <cell r="D109">
            <v>19</v>
          </cell>
          <cell r="E109" t="str">
            <v>kw</v>
          </cell>
          <cell r="F109">
            <v>7</v>
          </cell>
        </row>
        <row r="110">
          <cell r="B110">
            <v>106</v>
          </cell>
          <cell r="C110" t="str">
            <v>消火ﾎﾟﾝﾌﾟ(ﾕﾆｯﾄ形)</v>
          </cell>
          <cell r="D110">
            <v>22</v>
          </cell>
          <cell r="E110" t="str">
            <v>kw</v>
          </cell>
          <cell r="F110">
            <v>8.2799999999999994</v>
          </cell>
        </row>
        <row r="111">
          <cell r="B111">
            <v>107</v>
          </cell>
          <cell r="C111" t="str">
            <v>消火ﾎﾟﾝﾌﾟ(ﾕﾆｯﾄ形)</v>
          </cell>
          <cell r="D111">
            <v>30</v>
          </cell>
          <cell r="E111" t="str">
            <v>kw</v>
          </cell>
          <cell r="F111">
            <v>9.9600000000000009</v>
          </cell>
        </row>
        <row r="112">
          <cell r="B112">
            <v>108</v>
          </cell>
          <cell r="C112" t="str">
            <v>消火ﾎﾟﾝﾌﾟ(ﾕﾆｯﾄ形)</v>
          </cell>
          <cell r="D112">
            <v>37</v>
          </cell>
          <cell r="E112" t="str">
            <v>kw</v>
          </cell>
          <cell r="F112">
            <v>14.67</v>
          </cell>
        </row>
        <row r="113">
          <cell r="B113">
            <v>109</v>
          </cell>
          <cell r="C113" t="str">
            <v>ｵｲﾙﾎﾟﾝﾌﾟ</v>
          </cell>
          <cell r="D113">
            <v>0.4</v>
          </cell>
          <cell r="E113" t="str">
            <v>kw</v>
          </cell>
          <cell r="F113">
            <v>0.57999999999999996</v>
          </cell>
        </row>
        <row r="114">
          <cell r="B114">
            <v>110</v>
          </cell>
          <cell r="C114" t="str">
            <v>ｵｲﾙﾎﾟﾝﾌﾟ</v>
          </cell>
          <cell r="D114">
            <v>0.75</v>
          </cell>
          <cell r="E114" t="str">
            <v>kw</v>
          </cell>
          <cell r="F114">
            <v>0.68</v>
          </cell>
        </row>
        <row r="115">
          <cell r="B115">
            <v>111</v>
          </cell>
          <cell r="C115" t="str">
            <v>ｵｲﾙﾎﾟﾝﾌﾟ</v>
          </cell>
          <cell r="D115">
            <v>1.5</v>
          </cell>
          <cell r="E115" t="str">
            <v>kw</v>
          </cell>
          <cell r="F115">
            <v>0.94</v>
          </cell>
        </row>
        <row r="116">
          <cell r="B116">
            <v>112</v>
          </cell>
          <cell r="C116" t="str">
            <v>ﾗｲﾝﾎﾟﾝﾌﾟ</v>
          </cell>
          <cell r="D116">
            <v>0.4</v>
          </cell>
          <cell r="E116" t="str">
            <v>kw</v>
          </cell>
          <cell r="F116">
            <v>0.71</v>
          </cell>
        </row>
        <row r="117">
          <cell r="B117">
            <v>113</v>
          </cell>
          <cell r="C117" t="str">
            <v>ﾗｲﾝﾎﾟﾝﾌﾟ</v>
          </cell>
          <cell r="D117">
            <v>0.75</v>
          </cell>
          <cell r="E117" t="str">
            <v>kw</v>
          </cell>
          <cell r="F117">
            <v>0.75</v>
          </cell>
        </row>
        <row r="118">
          <cell r="B118">
            <v>114</v>
          </cell>
          <cell r="C118" t="str">
            <v>ｳｲﾝｸﾞﾎﾟﾝﾌﾟ</v>
          </cell>
          <cell r="D118">
            <v>0.32</v>
          </cell>
          <cell r="E118" t="str">
            <v>kw</v>
          </cell>
          <cell r="F118">
            <v>0.32</v>
          </cell>
        </row>
        <row r="119">
          <cell r="B119">
            <v>115</v>
          </cell>
          <cell r="C119" t="str">
            <v>鋳鉄製ﾎﾞｲﾗｰ(工場組立品)</v>
          </cell>
          <cell r="D119">
            <v>90</v>
          </cell>
          <cell r="E119" t="str">
            <v>Mcal/h</v>
          </cell>
          <cell r="F119">
            <v>1.56</v>
          </cell>
        </row>
        <row r="120">
          <cell r="B120">
            <v>116</v>
          </cell>
          <cell r="C120" t="str">
            <v>鋳鉄製ﾎﾞｲﾗｰ(工場組立品)</v>
          </cell>
          <cell r="D120">
            <v>130</v>
          </cell>
          <cell r="E120" t="str">
            <v>Mcal/h</v>
          </cell>
          <cell r="F120">
            <v>1.88</v>
          </cell>
        </row>
        <row r="121">
          <cell r="B121">
            <v>117</v>
          </cell>
          <cell r="C121" t="str">
            <v>鋳鉄製ﾎﾞｲﾗｰ(工場組立品)</v>
          </cell>
          <cell r="D121">
            <v>165</v>
          </cell>
          <cell r="E121" t="str">
            <v>Mcal/h</v>
          </cell>
          <cell r="F121">
            <v>2.19</v>
          </cell>
        </row>
        <row r="122">
          <cell r="B122">
            <v>118</v>
          </cell>
          <cell r="C122" t="str">
            <v>鋳鉄製ﾎﾞｲﾗｰ(工場組立品)</v>
          </cell>
          <cell r="D122">
            <v>200</v>
          </cell>
          <cell r="E122" t="str">
            <v>Mcal/h</v>
          </cell>
          <cell r="F122">
            <v>2.52</v>
          </cell>
        </row>
        <row r="123">
          <cell r="B123">
            <v>119</v>
          </cell>
          <cell r="C123" t="str">
            <v>鋳鉄製ﾎﾞｲﾗｰ(工場組立品)</v>
          </cell>
          <cell r="D123">
            <v>235</v>
          </cell>
          <cell r="E123" t="str">
            <v>Mcal/h</v>
          </cell>
          <cell r="F123">
            <v>2.88</v>
          </cell>
        </row>
        <row r="124">
          <cell r="B124">
            <v>120</v>
          </cell>
          <cell r="C124" t="str">
            <v>鋳鉄製ﾎﾞｲﾗｰ(工場組立品)</v>
          </cell>
          <cell r="D124">
            <v>270</v>
          </cell>
          <cell r="E124" t="str">
            <v>Mcal/h</v>
          </cell>
          <cell r="F124">
            <v>3.18</v>
          </cell>
        </row>
        <row r="125">
          <cell r="B125">
            <v>121</v>
          </cell>
          <cell r="C125" t="str">
            <v>鋳鉄製ﾎﾞｲﾗｰ(工場組立品)</v>
          </cell>
          <cell r="D125">
            <v>305</v>
          </cell>
          <cell r="E125" t="str">
            <v>Mcal/h</v>
          </cell>
          <cell r="F125">
            <v>3.5</v>
          </cell>
        </row>
        <row r="126">
          <cell r="B126">
            <v>122</v>
          </cell>
          <cell r="C126" t="str">
            <v>鋼板製無圧(真空)ﾎﾞｲﾗｰ</v>
          </cell>
          <cell r="D126">
            <v>40</v>
          </cell>
          <cell r="E126" t="str">
            <v>Mcal/h</v>
          </cell>
          <cell r="F126">
            <v>0.33</v>
          </cell>
        </row>
        <row r="127">
          <cell r="B127">
            <v>123</v>
          </cell>
          <cell r="C127" t="str">
            <v>鋼板製無圧(真空)ﾎﾞｲﾗｰ</v>
          </cell>
          <cell r="D127">
            <v>63</v>
          </cell>
          <cell r="E127" t="str">
            <v>Mcal/h</v>
          </cell>
          <cell r="F127">
            <v>0.6</v>
          </cell>
        </row>
        <row r="128">
          <cell r="B128">
            <v>124</v>
          </cell>
          <cell r="C128" t="str">
            <v>鋼板製無圧(真空)ﾎﾞｲﾗｰ</v>
          </cell>
          <cell r="D128">
            <v>80</v>
          </cell>
          <cell r="E128" t="str">
            <v>Mcal/h</v>
          </cell>
          <cell r="F128">
            <v>1.35</v>
          </cell>
        </row>
        <row r="129">
          <cell r="B129">
            <v>125</v>
          </cell>
          <cell r="C129" t="str">
            <v>鋼板製無圧(真空)ﾎﾞｲﾗｰ</v>
          </cell>
          <cell r="D129">
            <v>100</v>
          </cell>
          <cell r="E129" t="str">
            <v>Mcal/h</v>
          </cell>
          <cell r="F129">
            <v>1.47</v>
          </cell>
        </row>
        <row r="130">
          <cell r="B130">
            <v>126</v>
          </cell>
          <cell r="C130" t="str">
            <v>鋼板製無圧(真空)ﾎﾞｲﾗｰ</v>
          </cell>
          <cell r="D130">
            <v>130</v>
          </cell>
          <cell r="E130" t="str">
            <v>Mcal/h</v>
          </cell>
          <cell r="F130">
            <v>1.98</v>
          </cell>
        </row>
        <row r="131">
          <cell r="B131">
            <v>127</v>
          </cell>
          <cell r="C131" t="str">
            <v>鋼板製無圧(真空)ﾎﾞｲﾗｰ</v>
          </cell>
          <cell r="D131">
            <v>160</v>
          </cell>
          <cell r="E131" t="str">
            <v>Mcal/h</v>
          </cell>
          <cell r="F131">
            <v>2.1800000000000002</v>
          </cell>
        </row>
        <row r="132">
          <cell r="B132">
            <v>128</v>
          </cell>
          <cell r="C132" t="str">
            <v>鋼板製無圧(真空)ﾎﾞｲﾗｰ</v>
          </cell>
          <cell r="D132">
            <v>200</v>
          </cell>
          <cell r="E132" t="str">
            <v>Mcal/h</v>
          </cell>
          <cell r="F132">
            <v>2.5499999999999998</v>
          </cell>
        </row>
        <row r="133">
          <cell r="B133">
            <v>129</v>
          </cell>
          <cell r="C133" t="str">
            <v>鋼板製無圧(真空)ﾎﾞｲﾗｰ</v>
          </cell>
          <cell r="D133">
            <v>250</v>
          </cell>
          <cell r="E133" t="str">
            <v>Mcal/h</v>
          </cell>
          <cell r="F133">
            <v>3.37</v>
          </cell>
        </row>
        <row r="134">
          <cell r="B134">
            <v>130</v>
          </cell>
          <cell r="C134" t="str">
            <v>鋼板製無圧(真空)ﾎﾞｲﾗｰ</v>
          </cell>
          <cell r="D134">
            <v>300</v>
          </cell>
          <cell r="E134" t="str">
            <v>Mcal/h</v>
          </cell>
          <cell r="F134">
            <v>3.5</v>
          </cell>
        </row>
        <row r="135">
          <cell r="B135">
            <v>131</v>
          </cell>
          <cell r="C135" t="str">
            <v>鋼板製無圧(真空)ﾎﾞｲﾗｰ</v>
          </cell>
          <cell r="D135">
            <v>400</v>
          </cell>
          <cell r="E135" t="str">
            <v>Mcal/h</v>
          </cell>
          <cell r="F135">
            <v>5.27</v>
          </cell>
        </row>
        <row r="136">
          <cell r="B136">
            <v>132</v>
          </cell>
          <cell r="C136" t="str">
            <v>鋼板製無圧(真空)ﾎﾞｲﾗｰ</v>
          </cell>
          <cell r="D136">
            <v>500</v>
          </cell>
          <cell r="E136" t="str">
            <v>Mcal/h</v>
          </cell>
          <cell r="F136">
            <v>5.66</v>
          </cell>
        </row>
        <row r="137">
          <cell r="B137">
            <v>133</v>
          </cell>
          <cell r="C137" t="str">
            <v>鋼板製無圧(真空)ﾎﾞｲﾗｰ</v>
          </cell>
          <cell r="D137">
            <v>630</v>
          </cell>
          <cell r="E137" t="str">
            <v>Mcal/h</v>
          </cell>
          <cell r="F137">
            <v>7.49</v>
          </cell>
        </row>
        <row r="138">
          <cell r="B138">
            <v>134</v>
          </cell>
          <cell r="C138" t="str">
            <v>鋼板製無圧(真空)ﾎﾞｲﾗｰ</v>
          </cell>
          <cell r="D138">
            <v>800</v>
          </cell>
          <cell r="E138" t="str">
            <v>Mcal/h</v>
          </cell>
          <cell r="F138">
            <v>8.3699999999999992</v>
          </cell>
        </row>
        <row r="139">
          <cell r="B139">
            <v>135</v>
          </cell>
          <cell r="C139" t="str">
            <v>鋼板製無圧(真空)ﾎﾞｲﾗｰ</v>
          </cell>
          <cell r="D139">
            <v>1000</v>
          </cell>
          <cell r="E139" t="str">
            <v>Mcal/h</v>
          </cell>
          <cell r="F139">
            <v>12.27</v>
          </cell>
        </row>
        <row r="140">
          <cell r="B140">
            <v>136</v>
          </cell>
          <cell r="C140" t="str">
            <v>鋼板製無圧(真空)ﾎﾞｲﾗｰ</v>
          </cell>
          <cell r="D140">
            <v>1600</v>
          </cell>
          <cell r="E140" t="str">
            <v>Mcal/h</v>
          </cell>
          <cell r="F140">
            <v>18.309999999999999</v>
          </cell>
        </row>
        <row r="141">
          <cell r="B141">
            <v>137</v>
          </cell>
          <cell r="C141" t="str">
            <v>鋼板製温水ﾎﾞｲﾗｰ</v>
          </cell>
          <cell r="D141">
            <v>70</v>
          </cell>
          <cell r="E141" t="str">
            <v>Mcal/h</v>
          </cell>
          <cell r="F141">
            <v>1.83</v>
          </cell>
        </row>
        <row r="142">
          <cell r="B142">
            <v>138</v>
          </cell>
          <cell r="C142" t="str">
            <v>鋼板製温水ﾎﾞｲﾗｰ</v>
          </cell>
          <cell r="D142">
            <v>120</v>
          </cell>
          <cell r="E142" t="str">
            <v>Mcal/h</v>
          </cell>
          <cell r="F142">
            <v>2.59</v>
          </cell>
        </row>
        <row r="143">
          <cell r="B143">
            <v>139</v>
          </cell>
          <cell r="C143" t="str">
            <v>鋼板製温水ﾎﾞｲﾗｰ</v>
          </cell>
          <cell r="D143">
            <v>150</v>
          </cell>
          <cell r="E143" t="str">
            <v>Mcal/h</v>
          </cell>
          <cell r="F143">
            <v>3.1</v>
          </cell>
        </row>
        <row r="144">
          <cell r="B144">
            <v>140</v>
          </cell>
          <cell r="C144" t="str">
            <v>鋼板製温水ﾎﾞｲﾗｰ</v>
          </cell>
          <cell r="D144">
            <v>240</v>
          </cell>
          <cell r="E144" t="str">
            <v>Mcal/h</v>
          </cell>
          <cell r="F144">
            <v>3.85</v>
          </cell>
        </row>
        <row r="145">
          <cell r="B145">
            <v>141</v>
          </cell>
          <cell r="C145" t="str">
            <v>鋼板製温水ﾎﾞｲﾗｰ</v>
          </cell>
          <cell r="D145">
            <v>360</v>
          </cell>
          <cell r="E145" t="str">
            <v>Mcal/h</v>
          </cell>
          <cell r="F145">
            <v>4.87</v>
          </cell>
        </row>
        <row r="146">
          <cell r="B146">
            <v>142</v>
          </cell>
          <cell r="C146" t="str">
            <v>温風暖房機(送風機別置形)</v>
          </cell>
          <cell r="D146">
            <v>50</v>
          </cell>
          <cell r="E146" t="str">
            <v>Mcal/h</v>
          </cell>
          <cell r="F146">
            <v>1.22</v>
          </cell>
        </row>
        <row r="147">
          <cell r="B147">
            <v>143</v>
          </cell>
          <cell r="C147" t="str">
            <v>温風暖房機(送風機別置形)</v>
          </cell>
          <cell r="D147">
            <v>100</v>
          </cell>
          <cell r="E147" t="str">
            <v>Mcal/h</v>
          </cell>
          <cell r="F147">
            <v>1.62</v>
          </cell>
        </row>
        <row r="148">
          <cell r="B148">
            <v>144</v>
          </cell>
          <cell r="C148" t="str">
            <v>温風暖房機(送風機別置形)</v>
          </cell>
          <cell r="D148">
            <v>150</v>
          </cell>
          <cell r="E148" t="str">
            <v>Mcal/h</v>
          </cell>
          <cell r="F148">
            <v>2.2999999999999998</v>
          </cell>
        </row>
        <row r="149">
          <cell r="B149">
            <v>145</v>
          </cell>
          <cell r="C149" t="str">
            <v>温風暖房機(送風機別置形)</v>
          </cell>
          <cell r="D149">
            <v>200</v>
          </cell>
          <cell r="E149" t="str">
            <v>Mcal/h</v>
          </cell>
          <cell r="F149">
            <v>3.24</v>
          </cell>
        </row>
        <row r="150">
          <cell r="B150">
            <v>146</v>
          </cell>
          <cell r="C150" t="str">
            <v>温風暖房機(送風機別置形)</v>
          </cell>
          <cell r="D150">
            <v>300</v>
          </cell>
          <cell r="E150" t="str">
            <v>Mcal/h</v>
          </cell>
          <cell r="F150">
            <v>4.46</v>
          </cell>
        </row>
        <row r="151">
          <cell r="B151">
            <v>147</v>
          </cell>
          <cell r="C151" t="str">
            <v>温風暖房機(送風機内蔵立形)</v>
          </cell>
          <cell r="D151">
            <v>50</v>
          </cell>
          <cell r="E151" t="str">
            <v>Mcal/h</v>
          </cell>
          <cell r="F151">
            <v>1.83</v>
          </cell>
        </row>
        <row r="152">
          <cell r="B152">
            <v>148</v>
          </cell>
          <cell r="C152" t="str">
            <v>温風暖房機(送風機内蔵立形)</v>
          </cell>
          <cell r="D152">
            <v>100</v>
          </cell>
          <cell r="E152" t="str">
            <v>Mcal/h</v>
          </cell>
          <cell r="F152">
            <v>2.59</v>
          </cell>
        </row>
        <row r="153">
          <cell r="B153">
            <v>149</v>
          </cell>
          <cell r="C153" t="str">
            <v>温風暖房機(送風機内蔵立形)</v>
          </cell>
          <cell r="D153">
            <v>150</v>
          </cell>
          <cell r="E153" t="str">
            <v>Mcal/h</v>
          </cell>
          <cell r="F153">
            <v>3.1</v>
          </cell>
        </row>
        <row r="154">
          <cell r="B154">
            <v>150</v>
          </cell>
          <cell r="C154" t="str">
            <v>温風暖房機(送風機内蔵立形)</v>
          </cell>
          <cell r="D154">
            <v>200</v>
          </cell>
          <cell r="E154" t="str">
            <v>Mcal/h</v>
          </cell>
          <cell r="F154">
            <v>3.85</v>
          </cell>
        </row>
        <row r="155">
          <cell r="B155">
            <v>151</v>
          </cell>
          <cell r="C155" t="str">
            <v>温風暖房機(送風機内蔵立形)</v>
          </cell>
          <cell r="D155">
            <v>300</v>
          </cell>
          <cell r="E155" t="str">
            <v>Mcal/h</v>
          </cell>
          <cell r="F155">
            <v>4.87</v>
          </cell>
        </row>
        <row r="156">
          <cell r="B156">
            <v>152</v>
          </cell>
          <cell r="C156" t="str">
            <v>温風暖房機(送風機内蔵横形)</v>
          </cell>
          <cell r="D156">
            <v>100</v>
          </cell>
          <cell r="E156" t="str">
            <v>Mcal/h</v>
          </cell>
          <cell r="F156">
            <v>2.5099999999999998</v>
          </cell>
        </row>
        <row r="157">
          <cell r="B157">
            <v>153</v>
          </cell>
          <cell r="C157" t="str">
            <v>温風暖房機(送風機内蔵横形)</v>
          </cell>
          <cell r="D157">
            <v>150</v>
          </cell>
          <cell r="E157" t="str">
            <v>Mcal/h</v>
          </cell>
          <cell r="F157">
            <v>4.87</v>
          </cell>
        </row>
        <row r="158">
          <cell r="B158">
            <v>154</v>
          </cell>
          <cell r="C158" t="str">
            <v>温風暖房機(送風機内蔵横形)</v>
          </cell>
          <cell r="D158">
            <v>200</v>
          </cell>
          <cell r="E158" t="str">
            <v>Mcal/h</v>
          </cell>
          <cell r="F158">
            <v>6.68</v>
          </cell>
        </row>
        <row r="159">
          <cell r="B159">
            <v>155</v>
          </cell>
          <cell r="C159" t="str">
            <v>温風暖房機(送風機内蔵横形)</v>
          </cell>
          <cell r="D159">
            <v>300</v>
          </cell>
          <cell r="E159" t="str">
            <v>Mcal/h</v>
          </cell>
          <cell r="F159">
            <v>8.83</v>
          </cell>
        </row>
        <row r="160">
          <cell r="B160">
            <v>156</v>
          </cell>
          <cell r="C160" t="str">
            <v>地下ｵｲﾙﾀﾝｸ</v>
          </cell>
          <cell r="D160" t="str">
            <v>TO-</v>
          </cell>
          <cell r="E160">
            <v>0.95</v>
          </cell>
          <cell r="F160">
            <v>2.11</v>
          </cell>
        </row>
        <row r="161">
          <cell r="B161">
            <v>157</v>
          </cell>
          <cell r="C161" t="str">
            <v>地下ｵｲﾙﾀﾝｸ</v>
          </cell>
          <cell r="D161" t="str">
            <v>TO-</v>
          </cell>
          <cell r="E161">
            <v>1.5</v>
          </cell>
          <cell r="F161">
            <v>2.23</v>
          </cell>
        </row>
        <row r="162">
          <cell r="B162">
            <v>158</v>
          </cell>
          <cell r="C162" t="str">
            <v>地下ｵｲﾙﾀﾝｸ</v>
          </cell>
          <cell r="D162" t="str">
            <v>TO-</v>
          </cell>
          <cell r="E162">
            <v>1.9</v>
          </cell>
          <cell r="F162">
            <v>2.84</v>
          </cell>
        </row>
        <row r="163">
          <cell r="B163">
            <v>159</v>
          </cell>
          <cell r="C163" t="str">
            <v>地下ｵｲﾙﾀﾝｸ</v>
          </cell>
          <cell r="D163" t="str">
            <v>TO-</v>
          </cell>
          <cell r="E163">
            <v>3</v>
          </cell>
          <cell r="F163">
            <v>3.45</v>
          </cell>
        </row>
        <row r="164">
          <cell r="B164">
            <v>160</v>
          </cell>
          <cell r="C164" t="str">
            <v>地下ｵｲﾙﾀﾝｸ</v>
          </cell>
          <cell r="D164" t="str">
            <v>TO-</v>
          </cell>
          <cell r="E164">
            <v>4</v>
          </cell>
          <cell r="F164">
            <v>4.05</v>
          </cell>
        </row>
        <row r="165">
          <cell r="B165">
            <v>161</v>
          </cell>
          <cell r="C165" t="str">
            <v>地下ｵｲﾙﾀﾝｸ</v>
          </cell>
          <cell r="D165" t="str">
            <v>TO-</v>
          </cell>
          <cell r="E165">
            <v>5</v>
          </cell>
          <cell r="F165">
            <v>4.8600000000000003</v>
          </cell>
        </row>
        <row r="166">
          <cell r="B166">
            <v>162</v>
          </cell>
          <cell r="C166" t="str">
            <v>地下ｵｲﾙﾀﾝｸ</v>
          </cell>
          <cell r="D166" t="str">
            <v>TO-</v>
          </cell>
          <cell r="E166">
            <v>6</v>
          </cell>
          <cell r="F166">
            <v>5.27</v>
          </cell>
        </row>
        <row r="167">
          <cell r="B167">
            <v>163</v>
          </cell>
          <cell r="C167" t="str">
            <v>地下ｵｲﾙﾀﾝｸ</v>
          </cell>
          <cell r="D167" t="str">
            <v>TO-</v>
          </cell>
          <cell r="E167">
            <v>7</v>
          </cell>
          <cell r="F167">
            <v>5.68</v>
          </cell>
        </row>
        <row r="168">
          <cell r="B168">
            <v>164</v>
          </cell>
          <cell r="C168" t="str">
            <v>地下ｵｲﾙﾀﾝｸ</v>
          </cell>
          <cell r="D168" t="str">
            <v>TO-</v>
          </cell>
          <cell r="E168">
            <v>8</v>
          </cell>
          <cell r="F168">
            <v>8.11</v>
          </cell>
        </row>
        <row r="169">
          <cell r="B169">
            <v>165</v>
          </cell>
          <cell r="C169" t="str">
            <v>地下ｵｲﾙﾀﾝｸ</v>
          </cell>
          <cell r="D169" t="str">
            <v>TO-</v>
          </cell>
          <cell r="E169">
            <v>10</v>
          </cell>
          <cell r="F169">
            <v>9.73</v>
          </cell>
        </row>
        <row r="170">
          <cell r="B170">
            <v>166</v>
          </cell>
          <cell r="C170" t="str">
            <v>地下ｵｲﾙﾀﾝｸ</v>
          </cell>
          <cell r="D170" t="str">
            <v>TO-</v>
          </cell>
          <cell r="E170">
            <v>12</v>
          </cell>
          <cell r="F170">
            <v>11.76</v>
          </cell>
        </row>
        <row r="171">
          <cell r="B171">
            <v>167</v>
          </cell>
          <cell r="C171" t="str">
            <v>地下ｵｲﾙﾀﾝｸ</v>
          </cell>
          <cell r="D171" t="str">
            <v>TO-</v>
          </cell>
          <cell r="E171">
            <v>13</v>
          </cell>
          <cell r="F171">
            <v>12.16</v>
          </cell>
        </row>
        <row r="172">
          <cell r="B172">
            <v>168</v>
          </cell>
          <cell r="C172" t="str">
            <v>地下ｵｲﾙﾀﾝｸ</v>
          </cell>
          <cell r="D172" t="str">
            <v>TO-</v>
          </cell>
          <cell r="E172">
            <v>15</v>
          </cell>
          <cell r="F172">
            <v>13.78</v>
          </cell>
        </row>
        <row r="173">
          <cell r="B173">
            <v>169</v>
          </cell>
          <cell r="C173" t="str">
            <v>地下ｵｲﾙﾀﾝｸ</v>
          </cell>
          <cell r="D173" t="str">
            <v>TO-</v>
          </cell>
          <cell r="E173">
            <v>18</v>
          </cell>
          <cell r="F173">
            <v>14.59</v>
          </cell>
        </row>
        <row r="174">
          <cell r="B174">
            <v>170</v>
          </cell>
          <cell r="C174" t="str">
            <v>地下ｵｲﾙﾀﾝｸ</v>
          </cell>
          <cell r="D174" t="str">
            <v>TO-</v>
          </cell>
          <cell r="E174">
            <v>20</v>
          </cell>
          <cell r="F174">
            <v>16.22</v>
          </cell>
        </row>
        <row r="175">
          <cell r="B175">
            <v>171</v>
          </cell>
          <cell r="C175" t="str">
            <v>地下ｵｲﾙﾀﾝｸ</v>
          </cell>
          <cell r="D175" t="str">
            <v>TO-</v>
          </cell>
          <cell r="E175">
            <v>25</v>
          </cell>
          <cell r="F175">
            <v>19.260000000000002</v>
          </cell>
        </row>
        <row r="176">
          <cell r="B176">
            <v>172</v>
          </cell>
          <cell r="C176" t="str">
            <v>地下ｵｲﾙﾀﾝｸ</v>
          </cell>
          <cell r="D176" t="str">
            <v>TO-</v>
          </cell>
          <cell r="E176">
            <v>30</v>
          </cell>
          <cell r="F176">
            <v>21.16</v>
          </cell>
        </row>
        <row r="177">
          <cell r="B177">
            <v>173</v>
          </cell>
          <cell r="C177" t="str">
            <v>ｵｲﾙｻｰﾋﾞｽﾀﾝｸ</v>
          </cell>
          <cell r="D177" t="str">
            <v>TOS-</v>
          </cell>
          <cell r="E177">
            <v>100</v>
          </cell>
          <cell r="F177">
            <v>0.4</v>
          </cell>
        </row>
        <row r="178">
          <cell r="B178">
            <v>174</v>
          </cell>
          <cell r="C178" t="str">
            <v>ｵｲﾙｻｰﾋﾞｽﾀﾝｸ</v>
          </cell>
          <cell r="D178" t="str">
            <v>TOS-</v>
          </cell>
          <cell r="E178">
            <v>150</v>
          </cell>
          <cell r="F178">
            <v>0.44</v>
          </cell>
        </row>
        <row r="179">
          <cell r="B179">
            <v>175</v>
          </cell>
          <cell r="C179" t="str">
            <v>ｵｲﾙｻｰﾋﾞｽﾀﾝｸ</v>
          </cell>
          <cell r="D179" t="str">
            <v>TOS-</v>
          </cell>
          <cell r="E179">
            <v>190</v>
          </cell>
          <cell r="F179">
            <v>0.57999999999999996</v>
          </cell>
        </row>
        <row r="180">
          <cell r="B180">
            <v>176</v>
          </cell>
          <cell r="C180" t="str">
            <v>ｵｲﾙｻｰﾋﾞｽﾀﾝｸ</v>
          </cell>
          <cell r="D180" t="str">
            <v>TOS-</v>
          </cell>
          <cell r="E180">
            <v>300</v>
          </cell>
          <cell r="F180">
            <v>0.72</v>
          </cell>
        </row>
        <row r="181">
          <cell r="B181">
            <v>177</v>
          </cell>
          <cell r="C181" t="str">
            <v>ｵｲﾙｻｰﾋﾞｽﾀﾝｸ</v>
          </cell>
          <cell r="D181" t="str">
            <v>TOS-</v>
          </cell>
          <cell r="E181">
            <v>500</v>
          </cell>
          <cell r="F181">
            <v>0.9</v>
          </cell>
        </row>
        <row r="182">
          <cell r="B182">
            <v>178</v>
          </cell>
          <cell r="C182" t="str">
            <v>ｵｲﾙｻｰﾋﾞｽﾀﾝｸ</v>
          </cell>
          <cell r="D182" t="str">
            <v>TOS-</v>
          </cell>
          <cell r="E182">
            <v>950</v>
          </cell>
          <cell r="F182">
            <v>1.37</v>
          </cell>
        </row>
        <row r="183">
          <cell r="B183">
            <v>179</v>
          </cell>
          <cell r="C183" t="str">
            <v>ﾍｯﾀﾞｰ</v>
          </cell>
          <cell r="D183" t="str">
            <v>200φ×1200L</v>
          </cell>
          <cell r="F183">
            <v>0.54</v>
          </cell>
        </row>
        <row r="184">
          <cell r="B184">
            <v>180</v>
          </cell>
          <cell r="C184" t="str">
            <v>ﾍｯﾀﾞｰ</v>
          </cell>
          <cell r="D184" t="str">
            <v>250φ×2500L</v>
          </cell>
          <cell r="F184">
            <v>0.92</v>
          </cell>
        </row>
        <row r="185">
          <cell r="B185">
            <v>181</v>
          </cell>
          <cell r="C185" t="str">
            <v>ﾍｯﾀﾞｰ</v>
          </cell>
          <cell r="D185" t="str">
            <v>300φ×3000L</v>
          </cell>
          <cell r="F185">
            <v>1.19</v>
          </cell>
        </row>
        <row r="186">
          <cell r="B186">
            <v>182</v>
          </cell>
          <cell r="C186" t="str">
            <v>ﾍｯﾀﾞｰ</v>
          </cell>
          <cell r="D186" t="str">
            <v>350φ×4000L</v>
          </cell>
          <cell r="F186">
            <v>1.48</v>
          </cell>
        </row>
        <row r="187">
          <cell r="B187">
            <v>183</v>
          </cell>
          <cell r="C187" t="str">
            <v>膨張ﾀﾝｸ</v>
          </cell>
          <cell r="D187" t="str">
            <v>TE-</v>
          </cell>
          <cell r="E187">
            <v>100</v>
          </cell>
          <cell r="F187">
            <v>0.43</v>
          </cell>
        </row>
        <row r="188">
          <cell r="B188">
            <v>184</v>
          </cell>
          <cell r="C188" t="str">
            <v>膨張ﾀﾝｸ</v>
          </cell>
          <cell r="D188" t="str">
            <v>TE-</v>
          </cell>
          <cell r="E188">
            <v>200</v>
          </cell>
          <cell r="F188">
            <v>0.51</v>
          </cell>
        </row>
        <row r="189">
          <cell r="B189">
            <v>185</v>
          </cell>
          <cell r="C189" t="str">
            <v>膨張ﾀﾝｸ</v>
          </cell>
          <cell r="D189" t="str">
            <v>TE-</v>
          </cell>
          <cell r="E189">
            <v>300</v>
          </cell>
          <cell r="F189">
            <v>0.76</v>
          </cell>
        </row>
        <row r="190">
          <cell r="B190">
            <v>186</v>
          </cell>
          <cell r="C190" t="str">
            <v>膨張ﾀﾝｸ</v>
          </cell>
          <cell r="D190" t="str">
            <v>TE-</v>
          </cell>
          <cell r="E190">
            <v>500</v>
          </cell>
          <cell r="F190">
            <v>0.94</v>
          </cell>
        </row>
        <row r="191">
          <cell r="B191">
            <v>187</v>
          </cell>
          <cell r="C191" t="str">
            <v>膨張ﾀﾝｸ</v>
          </cell>
          <cell r="D191" t="str">
            <v>TE-</v>
          </cell>
          <cell r="E191">
            <v>750</v>
          </cell>
          <cell r="F191">
            <v>1.1000000000000001</v>
          </cell>
        </row>
        <row r="192">
          <cell r="B192">
            <v>188</v>
          </cell>
          <cell r="C192" t="str">
            <v>膨張ﾀﾝｸ</v>
          </cell>
          <cell r="D192" t="str">
            <v>TE-</v>
          </cell>
          <cell r="E192">
            <v>1000</v>
          </cell>
          <cell r="F192">
            <v>1.33</v>
          </cell>
        </row>
        <row r="193">
          <cell r="B193">
            <v>189</v>
          </cell>
          <cell r="C193" t="str">
            <v>貯湯ﾀﾝｸ</v>
          </cell>
          <cell r="D193" t="str">
            <v>THW-</v>
          </cell>
          <cell r="E193">
            <v>5</v>
          </cell>
          <cell r="F193">
            <v>1.59</v>
          </cell>
        </row>
        <row r="194">
          <cell r="B194">
            <v>190</v>
          </cell>
          <cell r="C194" t="str">
            <v>貯湯ﾀﾝｸ</v>
          </cell>
          <cell r="D194" t="str">
            <v>THW-</v>
          </cell>
          <cell r="E194">
            <v>8</v>
          </cell>
          <cell r="F194">
            <v>1.95</v>
          </cell>
        </row>
        <row r="195">
          <cell r="B195">
            <v>191</v>
          </cell>
          <cell r="C195" t="str">
            <v>貯湯ﾀﾝｸ</v>
          </cell>
          <cell r="D195" t="str">
            <v>THW-</v>
          </cell>
          <cell r="E195">
            <v>10</v>
          </cell>
          <cell r="F195">
            <v>2.04</v>
          </cell>
        </row>
        <row r="196">
          <cell r="B196">
            <v>192</v>
          </cell>
          <cell r="C196" t="str">
            <v>貯湯ﾀﾝｸ</v>
          </cell>
          <cell r="D196" t="str">
            <v>THW-</v>
          </cell>
          <cell r="E196">
            <v>15</v>
          </cell>
          <cell r="F196">
            <v>3.36</v>
          </cell>
        </row>
        <row r="197">
          <cell r="B197">
            <v>193</v>
          </cell>
          <cell r="C197" t="str">
            <v>貯湯ﾀﾝｸ</v>
          </cell>
          <cell r="D197" t="str">
            <v>THW-</v>
          </cell>
          <cell r="E197">
            <v>20</v>
          </cell>
          <cell r="F197">
            <v>3.89</v>
          </cell>
        </row>
        <row r="198">
          <cell r="B198">
            <v>194</v>
          </cell>
          <cell r="C198" t="str">
            <v>貯湯ﾀﾝｸ</v>
          </cell>
          <cell r="D198" t="str">
            <v>THW-</v>
          </cell>
          <cell r="E198">
            <v>25</v>
          </cell>
          <cell r="F198">
            <v>4.42</v>
          </cell>
        </row>
        <row r="199">
          <cell r="B199">
            <v>195</v>
          </cell>
          <cell r="C199" t="str">
            <v>貯湯ﾀﾝｸ</v>
          </cell>
          <cell r="D199" t="str">
            <v>THW-</v>
          </cell>
          <cell r="E199">
            <v>30</v>
          </cell>
          <cell r="F199">
            <v>4.96</v>
          </cell>
        </row>
        <row r="200">
          <cell r="B200">
            <v>196</v>
          </cell>
          <cell r="C200" t="str">
            <v>貯湯ﾀﾝｸ</v>
          </cell>
          <cell r="D200" t="str">
            <v>THW-</v>
          </cell>
          <cell r="E200">
            <v>35</v>
          </cell>
          <cell r="F200">
            <v>5.4</v>
          </cell>
        </row>
        <row r="201">
          <cell r="B201">
            <v>197</v>
          </cell>
          <cell r="C201" t="str">
            <v>貯湯ﾀﾝｸ</v>
          </cell>
          <cell r="D201" t="str">
            <v>THW-</v>
          </cell>
          <cell r="E201">
            <v>40</v>
          </cell>
          <cell r="F201">
            <v>5.84</v>
          </cell>
        </row>
        <row r="202">
          <cell r="B202">
            <v>198</v>
          </cell>
          <cell r="C202" t="str">
            <v>貯湯ﾀﾝｸ</v>
          </cell>
          <cell r="D202" t="str">
            <v>THW-</v>
          </cell>
          <cell r="E202">
            <v>45</v>
          </cell>
          <cell r="F202">
            <v>6.19</v>
          </cell>
        </row>
        <row r="203">
          <cell r="B203">
            <v>199</v>
          </cell>
          <cell r="C203" t="str">
            <v>貯湯ﾀﾝｸ</v>
          </cell>
          <cell r="D203" t="str">
            <v>THW-</v>
          </cell>
          <cell r="E203">
            <v>50</v>
          </cell>
          <cell r="F203">
            <v>6.64</v>
          </cell>
        </row>
        <row r="204">
          <cell r="B204">
            <v>200</v>
          </cell>
          <cell r="C204" t="str">
            <v>貯湯ﾀﾝｸ</v>
          </cell>
          <cell r="D204" t="str">
            <v>THW-</v>
          </cell>
          <cell r="E204">
            <v>55</v>
          </cell>
          <cell r="F204">
            <v>7.08</v>
          </cell>
        </row>
        <row r="205">
          <cell r="B205">
            <v>201</v>
          </cell>
          <cell r="C205" t="str">
            <v>貯湯ﾀﾝｸ</v>
          </cell>
          <cell r="D205" t="str">
            <v>THW-</v>
          </cell>
          <cell r="E205">
            <v>60</v>
          </cell>
          <cell r="F205">
            <v>9.2899999999999991</v>
          </cell>
        </row>
        <row r="206">
          <cell r="B206">
            <v>202</v>
          </cell>
          <cell r="C206" t="str">
            <v>貯湯ﾀﾝｸ</v>
          </cell>
          <cell r="D206" t="str">
            <v>TVW-</v>
          </cell>
          <cell r="E206">
            <v>5</v>
          </cell>
          <cell r="F206">
            <v>1.59</v>
          </cell>
        </row>
        <row r="207">
          <cell r="B207">
            <v>203</v>
          </cell>
          <cell r="C207" t="str">
            <v>貯湯ﾀﾝｸ</v>
          </cell>
          <cell r="D207" t="str">
            <v>TVW-</v>
          </cell>
          <cell r="E207">
            <v>8</v>
          </cell>
          <cell r="F207">
            <v>1.95</v>
          </cell>
        </row>
        <row r="208">
          <cell r="B208">
            <v>204</v>
          </cell>
          <cell r="C208" t="str">
            <v>貯湯ﾀﾝｸ</v>
          </cell>
          <cell r="D208" t="str">
            <v>TVW-</v>
          </cell>
          <cell r="E208">
            <v>10</v>
          </cell>
          <cell r="F208">
            <v>2.04</v>
          </cell>
        </row>
        <row r="209">
          <cell r="B209">
            <v>205</v>
          </cell>
          <cell r="C209" t="str">
            <v>貯湯ﾀﾝｸ</v>
          </cell>
          <cell r="D209" t="str">
            <v>TVW-</v>
          </cell>
          <cell r="E209">
            <v>15</v>
          </cell>
          <cell r="F209">
            <v>3.36</v>
          </cell>
        </row>
        <row r="210">
          <cell r="B210">
            <v>206</v>
          </cell>
          <cell r="C210" t="str">
            <v>貯湯ﾀﾝｸ</v>
          </cell>
          <cell r="D210" t="str">
            <v>TVW-</v>
          </cell>
          <cell r="E210">
            <v>20</v>
          </cell>
          <cell r="F210">
            <v>3.89</v>
          </cell>
        </row>
        <row r="211">
          <cell r="B211">
            <v>207</v>
          </cell>
          <cell r="C211" t="str">
            <v>貯湯ﾀﾝｸ</v>
          </cell>
          <cell r="D211" t="str">
            <v>TVW-</v>
          </cell>
          <cell r="E211">
            <v>25</v>
          </cell>
          <cell r="F211">
            <v>4.42</v>
          </cell>
        </row>
        <row r="212">
          <cell r="B212">
            <v>208</v>
          </cell>
          <cell r="C212" t="str">
            <v>貯湯ﾀﾝｸ</v>
          </cell>
          <cell r="D212" t="str">
            <v>TVW-</v>
          </cell>
          <cell r="E212">
            <v>30</v>
          </cell>
          <cell r="F212">
            <v>4.96</v>
          </cell>
        </row>
        <row r="213">
          <cell r="B213">
            <v>209</v>
          </cell>
          <cell r="C213" t="str">
            <v>貯湯ﾀﾝｸ</v>
          </cell>
          <cell r="D213" t="str">
            <v>TVW-</v>
          </cell>
          <cell r="E213">
            <v>35</v>
          </cell>
          <cell r="F213">
            <v>5.4</v>
          </cell>
        </row>
        <row r="214">
          <cell r="B214">
            <v>210</v>
          </cell>
          <cell r="C214" t="str">
            <v>貯湯ﾀﾝｸ</v>
          </cell>
          <cell r="D214" t="str">
            <v>TVW-</v>
          </cell>
          <cell r="E214">
            <v>40</v>
          </cell>
          <cell r="F214">
            <v>5.84</v>
          </cell>
        </row>
        <row r="215">
          <cell r="B215">
            <v>211</v>
          </cell>
          <cell r="C215" t="str">
            <v>貯湯ﾀﾝｸ</v>
          </cell>
          <cell r="D215" t="str">
            <v>TVW-</v>
          </cell>
          <cell r="E215">
            <v>45</v>
          </cell>
          <cell r="F215">
            <v>6.19</v>
          </cell>
        </row>
        <row r="216">
          <cell r="B216">
            <v>212</v>
          </cell>
          <cell r="C216" t="str">
            <v>貯湯ﾀﾝｸ</v>
          </cell>
          <cell r="D216" t="str">
            <v>TVW-</v>
          </cell>
          <cell r="E216">
            <v>50</v>
          </cell>
          <cell r="F216">
            <v>6.64</v>
          </cell>
        </row>
        <row r="217">
          <cell r="B217">
            <v>213</v>
          </cell>
          <cell r="C217" t="str">
            <v>貯湯ﾀﾝｸ</v>
          </cell>
          <cell r="D217" t="str">
            <v>TVW-</v>
          </cell>
          <cell r="E217">
            <v>55</v>
          </cell>
          <cell r="F217">
            <v>7.08</v>
          </cell>
        </row>
        <row r="218">
          <cell r="B218">
            <v>214</v>
          </cell>
          <cell r="C218" t="str">
            <v>貯湯ﾀﾝｸ</v>
          </cell>
          <cell r="D218" t="str">
            <v>TVW-</v>
          </cell>
          <cell r="E218">
            <v>60</v>
          </cell>
          <cell r="F218">
            <v>9.2899999999999991</v>
          </cell>
        </row>
        <row r="219">
          <cell r="B219">
            <v>215</v>
          </cell>
          <cell r="C219" t="str">
            <v>ﾁﾘﾝｸﾞﾕﾆｯﾄ</v>
          </cell>
          <cell r="D219" t="str">
            <v>11,000kcal/h</v>
          </cell>
          <cell r="E219" t="str">
            <v>3.75kw</v>
          </cell>
          <cell r="F219">
            <v>1.58</v>
          </cell>
        </row>
        <row r="220">
          <cell r="B220">
            <v>216</v>
          </cell>
          <cell r="C220" t="str">
            <v>ﾁﾘﾝｸﾞﾕﾆｯﾄ</v>
          </cell>
          <cell r="D220" t="str">
            <v>17,000kcal/h</v>
          </cell>
          <cell r="E220" t="str">
            <v>5.5kw</v>
          </cell>
          <cell r="F220">
            <v>1.89</v>
          </cell>
        </row>
        <row r="221">
          <cell r="B221">
            <v>217</v>
          </cell>
          <cell r="C221" t="str">
            <v>ﾁﾘﾝｸﾞﾕﾆｯﾄ</v>
          </cell>
          <cell r="D221" t="str">
            <v>35,000kcal/h</v>
          </cell>
          <cell r="E221" t="str">
            <v>11kw</v>
          </cell>
          <cell r="F221">
            <v>3.15</v>
          </cell>
        </row>
        <row r="222">
          <cell r="B222">
            <v>218</v>
          </cell>
          <cell r="C222" t="str">
            <v>ﾁﾘﾝｸﾞﾕﾆｯﾄ</v>
          </cell>
          <cell r="D222" t="str">
            <v>71,000kcal/h</v>
          </cell>
          <cell r="E222" t="str">
            <v>22kw</v>
          </cell>
          <cell r="F222">
            <v>5.18</v>
          </cell>
        </row>
        <row r="223">
          <cell r="B223">
            <v>219</v>
          </cell>
          <cell r="C223" t="str">
            <v>ﾁﾘﾝｸﾞﾕﾆｯﾄ</v>
          </cell>
          <cell r="D223" t="str">
            <v>123,000kcal/h</v>
          </cell>
          <cell r="E223" t="str">
            <v>37kw</v>
          </cell>
          <cell r="F223">
            <v>7.21</v>
          </cell>
        </row>
        <row r="224">
          <cell r="B224">
            <v>220</v>
          </cell>
          <cell r="C224" t="str">
            <v>ﾁﾘﾝｸﾞﾕﾆｯﾄ</v>
          </cell>
          <cell r="D224" t="str">
            <v>200,000kcal/h</v>
          </cell>
          <cell r="E224" t="str">
            <v>60kw</v>
          </cell>
          <cell r="F224">
            <v>8.56</v>
          </cell>
        </row>
        <row r="225">
          <cell r="B225">
            <v>221</v>
          </cell>
          <cell r="C225" t="str">
            <v>ﾁﾘﾝｸﾞﾕﾆｯﾄ</v>
          </cell>
          <cell r="D225" t="str">
            <v>247,000kcal/h</v>
          </cell>
          <cell r="E225" t="str">
            <v>75kw</v>
          </cell>
          <cell r="F225">
            <v>12.61</v>
          </cell>
        </row>
        <row r="226">
          <cell r="B226">
            <v>222</v>
          </cell>
          <cell r="C226" t="str">
            <v>ﾁﾘﾝｸﾞﾕﾆｯﾄ</v>
          </cell>
          <cell r="D226" t="str">
            <v>296,000kcal/h</v>
          </cell>
          <cell r="E226" t="str">
            <v>90kw</v>
          </cell>
          <cell r="F226">
            <v>13.06</v>
          </cell>
        </row>
        <row r="227">
          <cell r="B227">
            <v>223</v>
          </cell>
          <cell r="C227" t="str">
            <v>ﾁﾘﾝｸﾞﾕﾆｯﾄ(防振基礎)</v>
          </cell>
          <cell r="D227" t="str">
            <v>11,000kcal/h</v>
          </cell>
          <cell r="E227" t="str">
            <v>3.75kw</v>
          </cell>
          <cell r="F227">
            <v>1.8959999999999999</v>
          </cell>
        </row>
        <row r="228">
          <cell r="B228">
            <v>224</v>
          </cell>
          <cell r="C228" t="str">
            <v>ﾁﾘﾝｸﾞﾕﾆｯﾄ(防振基礎)</v>
          </cell>
          <cell r="D228" t="str">
            <v>17,000kcal/h</v>
          </cell>
          <cell r="E228" t="str">
            <v>5.5kw</v>
          </cell>
          <cell r="F228">
            <v>2.2679999999999998</v>
          </cell>
        </row>
        <row r="229">
          <cell r="B229">
            <v>225</v>
          </cell>
          <cell r="C229" t="str">
            <v>ﾁﾘﾝｸﾞﾕﾆｯﾄ(防振基礎)</v>
          </cell>
          <cell r="D229" t="str">
            <v>35,000kcal/h</v>
          </cell>
          <cell r="E229" t="str">
            <v>11kw</v>
          </cell>
          <cell r="F229">
            <v>3.78</v>
          </cell>
        </row>
        <row r="230">
          <cell r="B230">
            <v>226</v>
          </cell>
          <cell r="C230" t="str">
            <v>ﾁﾘﾝｸﾞﾕﾆｯﾄ(防振基礎)</v>
          </cell>
          <cell r="D230" t="str">
            <v>71,000kcal/h</v>
          </cell>
          <cell r="E230" t="str">
            <v>22kw</v>
          </cell>
          <cell r="F230">
            <v>6.2159999999999993</v>
          </cell>
        </row>
        <row r="231">
          <cell r="B231">
            <v>227</v>
          </cell>
          <cell r="C231" t="str">
            <v>ﾁﾘﾝｸﾞﾕﾆｯﾄ(防振基礎)</v>
          </cell>
          <cell r="D231" t="str">
            <v>123,000kcal/h</v>
          </cell>
          <cell r="E231" t="str">
            <v>37kw</v>
          </cell>
          <cell r="F231">
            <v>8.6519999999999992</v>
          </cell>
        </row>
        <row r="232">
          <cell r="B232">
            <v>228</v>
          </cell>
          <cell r="C232" t="str">
            <v>ﾁﾘﾝｸﾞﾕﾆｯﾄ(防振基礎)</v>
          </cell>
          <cell r="D232" t="str">
            <v>200,000kcal/h</v>
          </cell>
          <cell r="E232" t="str">
            <v>60kw</v>
          </cell>
          <cell r="F232">
            <v>10.272</v>
          </cell>
        </row>
        <row r="233">
          <cell r="B233">
            <v>229</v>
          </cell>
          <cell r="C233" t="str">
            <v>ﾁﾘﾝｸﾞﾕﾆｯﾄ(防振基礎)</v>
          </cell>
          <cell r="D233" t="str">
            <v>247,000kcal/h</v>
          </cell>
          <cell r="E233" t="str">
            <v>75kw</v>
          </cell>
          <cell r="F233">
            <v>15.131999999999998</v>
          </cell>
        </row>
        <row r="234">
          <cell r="B234">
            <v>230</v>
          </cell>
          <cell r="C234" t="str">
            <v>ﾁﾘﾝｸﾞﾕﾆｯﾄ(防振基礎)</v>
          </cell>
          <cell r="D234" t="str">
            <v>296,000kcal/h</v>
          </cell>
          <cell r="E234" t="str">
            <v>90kw</v>
          </cell>
          <cell r="F234">
            <v>15.672000000000001</v>
          </cell>
        </row>
        <row r="235">
          <cell r="B235">
            <v>231</v>
          </cell>
          <cell r="C235" t="str">
            <v>空気熱源ﾋｰﾄﾎﾟﾝﾌﾟﾕﾆｯﾄ</v>
          </cell>
          <cell r="D235" t="str">
            <v>5,400kcal/h</v>
          </cell>
          <cell r="E235" t="str">
            <v>2.2kw</v>
          </cell>
          <cell r="F235">
            <v>1.87</v>
          </cell>
        </row>
        <row r="236">
          <cell r="B236">
            <v>232</v>
          </cell>
          <cell r="C236" t="str">
            <v>空気熱源ﾋｰﾄﾎﾟﾝﾌﾟﾕﾆｯﾄ</v>
          </cell>
          <cell r="D236" t="str">
            <v>9,500kcal/h</v>
          </cell>
          <cell r="E236" t="str">
            <v>3.75kw</v>
          </cell>
          <cell r="F236">
            <v>2.31</v>
          </cell>
        </row>
        <row r="237">
          <cell r="B237">
            <v>233</v>
          </cell>
          <cell r="C237" t="str">
            <v>空気熱源ﾋｰﾄﾎﾟﾝﾌﾟﾕﾆｯﾄ</v>
          </cell>
          <cell r="D237" t="str">
            <v>13,000kcal/h</v>
          </cell>
          <cell r="E237" t="str">
            <v>5.5kw</v>
          </cell>
          <cell r="F237">
            <v>3.1</v>
          </cell>
        </row>
        <row r="238">
          <cell r="B238">
            <v>234</v>
          </cell>
          <cell r="C238" t="str">
            <v>空気熱源ﾋｰﾄﾎﾟﾝﾌﾟﾕﾆｯﾄ</v>
          </cell>
          <cell r="D238" t="str">
            <v>19,000kcal/h</v>
          </cell>
          <cell r="E238" t="str">
            <v>7.5kw</v>
          </cell>
          <cell r="F238">
            <v>3.46</v>
          </cell>
        </row>
        <row r="239">
          <cell r="B239">
            <v>235</v>
          </cell>
          <cell r="C239" t="str">
            <v>空気熱源ﾋｰﾄﾎﾟﾝﾌﾟﾕﾆｯﾄ</v>
          </cell>
          <cell r="D239" t="str">
            <v>27,000kcal/h</v>
          </cell>
          <cell r="E239" t="str">
            <v>11kw</v>
          </cell>
          <cell r="F239">
            <v>5.12</v>
          </cell>
        </row>
        <row r="240">
          <cell r="B240">
            <v>236</v>
          </cell>
          <cell r="C240" t="str">
            <v>空気熱源ﾋｰﾄﾎﾟﾝﾌﾟﾕﾆｯﾄ</v>
          </cell>
          <cell r="D240" t="str">
            <v>37,000kcal/h</v>
          </cell>
          <cell r="E240" t="str">
            <v>15kw</v>
          </cell>
          <cell r="F240">
            <v>5.33</v>
          </cell>
        </row>
        <row r="241">
          <cell r="B241">
            <v>237</v>
          </cell>
          <cell r="C241" t="str">
            <v>空気熱源ﾋｰﾄﾎﾟﾝﾌﾟﾕﾆｯﾄ</v>
          </cell>
          <cell r="D241" t="str">
            <v>57,000kcal/h</v>
          </cell>
          <cell r="E241" t="str">
            <v>22kw</v>
          </cell>
          <cell r="F241">
            <v>6.7</v>
          </cell>
        </row>
        <row r="242">
          <cell r="B242">
            <v>238</v>
          </cell>
          <cell r="C242" t="str">
            <v>空気熱源ﾋｰﾄﾎﾟﾝﾌﾟﾕﾆｯﾄ</v>
          </cell>
          <cell r="D242" t="str">
            <v>90,000kcal/h</v>
          </cell>
          <cell r="E242" t="str">
            <v>33kw</v>
          </cell>
          <cell r="F242">
            <v>10.31</v>
          </cell>
        </row>
        <row r="243">
          <cell r="B243">
            <v>239</v>
          </cell>
          <cell r="C243" t="str">
            <v>空気熱源ﾋｰﾄﾎﾟﾝﾌﾟﾕﾆｯﾄ</v>
          </cell>
          <cell r="D243" t="str">
            <v>110,000kcal/h</v>
          </cell>
          <cell r="E243" t="str">
            <v>37kw</v>
          </cell>
          <cell r="F243">
            <v>10.88</v>
          </cell>
        </row>
        <row r="244">
          <cell r="B244">
            <v>240</v>
          </cell>
          <cell r="C244" t="str">
            <v>小形二重効用直焚吸収冷温水機</v>
          </cell>
          <cell r="D244">
            <v>20</v>
          </cell>
          <cell r="E244" t="str">
            <v>UST</v>
          </cell>
          <cell r="F244">
            <v>6.28</v>
          </cell>
        </row>
        <row r="245">
          <cell r="B245">
            <v>241</v>
          </cell>
          <cell r="C245" t="str">
            <v>小形二重効用直焚吸収冷温水機</v>
          </cell>
          <cell r="D245">
            <v>30</v>
          </cell>
          <cell r="E245" t="str">
            <v>UST</v>
          </cell>
          <cell r="F245">
            <v>8.44</v>
          </cell>
        </row>
        <row r="246">
          <cell r="B246">
            <v>242</v>
          </cell>
          <cell r="C246" t="str">
            <v>小形二重効用直焚吸収冷温水機</v>
          </cell>
          <cell r="D246">
            <v>40</v>
          </cell>
          <cell r="E246" t="str">
            <v>UST</v>
          </cell>
          <cell r="F246">
            <v>10.6</v>
          </cell>
        </row>
        <row r="247">
          <cell r="B247">
            <v>243</v>
          </cell>
          <cell r="C247" t="str">
            <v>小形二重効用直焚吸収冷温水機</v>
          </cell>
          <cell r="D247">
            <v>50</v>
          </cell>
          <cell r="E247" t="str">
            <v>UST</v>
          </cell>
          <cell r="F247">
            <v>12.76</v>
          </cell>
        </row>
        <row r="248">
          <cell r="B248">
            <v>244</v>
          </cell>
          <cell r="C248" t="str">
            <v>直焚吸収冷温水機</v>
          </cell>
          <cell r="D248">
            <v>75</v>
          </cell>
          <cell r="E248" t="str">
            <v>UST</v>
          </cell>
          <cell r="F248">
            <v>18.16</v>
          </cell>
        </row>
        <row r="249">
          <cell r="B249">
            <v>245</v>
          </cell>
          <cell r="C249" t="str">
            <v>直焚吸収冷温水機</v>
          </cell>
          <cell r="D249">
            <v>100</v>
          </cell>
          <cell r="E249" t="str">
            <v>UST</v>
          </cell>
          <cell r="F249">
            <v>23.56</v>
          </cell>
        </row>
        <row r="250">
          <cell r="B250">
            <v>246</v>
          </cell>
          <cell r="C250" t="str">
            <v>直焚吸収冷温水機</v>
          </cell>
          <cell r="D250">
            <v>125</v>
          </cell>
          <cell r="E250" t="str">
            <v>UST</v>
          </cell>
          <cell r="F250">
            <v>25.74</v>
          </cell>
        </row>
        <row r="251">
          <cell r="B251">
            <v>247</v>
          </cell>
          <cell r="C251" t="str">
            <v>直焚吸収冷温水機</v>
          </cell>
          <cell r="D251">
            <v>150</v>
          </cell>
          <cell r="E251" t="str">
            <v>UST</v>
          </cell>
          <cell r="F251">
            <v>30.54</v>
          </cell>
        </row>
        <row r="252">
          <cell r="B252">
            <v>248</v>
          </cell>
          <cell r="C252" t="str">
            <v>直焚吸収冷温水機</v>
          </cell>
          <cell r="D252">
            <v>170</v>
          </cell>
          <cell r="E252" t="str">
            <v>UST</v>
          </cell>
          <cell r="F252">
            <v>34.380000000000003</v>
          </cell>
        </row>
        <row r="253">
          <cell r="B253">
            <v>249</v>
          </cell>
          <cell r="C253" t="str">
            <v>直焚吸収冷温水機</v>
          </cell>
          <cell r="D253">
            <v>205</v>
          </cell>
          <cell r="E253" t="str">
            <v>UST</v>
          </cell>
          <cell r="F253">
            <v>41.1</v>
          </cell>
        </row>
        <row r="254">
          <cell r="B254">
            <v>250</v>
          </cell>
          <cell r="C254" t="str">
            <v>直焚吸収冷温水機</v>
          </cell>
          <cell r="D254">
            <v>255</v>
          </cell>
          <cell r="E254" t="str">
            <v>UST</v>
          </cell>
          <cell r="F254">
            <v>50.7</v>
          </cell>
        </row>
        <row r="255">
          <cell r="B255">
            <v>251</v>
          </cell>
          <cell r="C255" t="str">
            <v>直焚吸収冷温水機</v>
          </cell>
          <cell r="D255">
            <v>300</v>
          </cell>
          <cell r="E255" t="str">
            <v>UST</v>
          </cell>
          <cell r="F255">
            <v>59.34</v>
          </cell>
        </row>
        <row r="256">
          <cell r="B256">
            <v>252</v>
          </cell>
          <cell r="C256" t="str">
            <v>冷却塔(FRP)</v>
          </cell>
          <cell r="D256">
            <v>5</v>
          </cell>
          <cell r="E256" t="str">
            <v>RT</v>
          </cell>
          <cell r="F256">
            <v>1.18</v>
          </cell>
        </row>
        <row r="257">
          <cell r="B257">
            <v>253</v>
          </cell>
          <cell r="C257" t="str">
            <v>冷却塔(FRP)</v>
          </cell>
          <cell r="D257">
            <v>7.5</v>
          </cell>
          <cell r="E257" t="str">
            <v>RT</v>
          </cell>
          <cell r="F257">
            <v>1.27</v>
          </cell>
        </row>
        <row r="258">
          <cell r="B258">
            <v>254</v>
          </cell>
          <cell r="C258" t="str">
            <v>冷却塔(FRP)</v>
          </cell>
          <cell r="D258">
            <v>10</v>
          </cell>
          <cell r="E258" t="str">
            <v>RT</v>
          </cell>
          <cell r="F258">
            <v>1.31</v>
          </cell>
        </row>
        <row r="259">
          <cell r="B259">
            <v>255</v>
          </cell>
          <cell r="C259" t="str">
            <v>冷却塔(FRP)</v>
          </cell>
          <cell r="D259">
            <v>15</v>
          </cell>
          <cell r="E259" t="str">
            <v>RT</v>
          </cell>
          <cell r="F259">
            <v>1.51</v>
          </cell>
        </row>
        <row r="260">
          <cell r="B260">
            <v>256</v>
          </cell>
          <cell r="C260" t="str">
            <v>冷却塔(FRP)</v>
          </cell>
          <cell r="D260">
            <v>20</v>
          </cell>
          <cell r="E260" t="str">
            <v>RT</v>
          </cell>
          <cell r="F260">
            <v>1.59</v>
          </cell>
        </row>
        <row r="261">
          <cell r="B261">
            <v>257</v>
          </cell>
          <cell r="C261" t="str">
            <v>冷却塔(FRP)</v>
          </cell>
          <cell r="D261">
            <v>25</v>
          </cell>
          <cell r="E261" t="str">
            <v>RT</v>
          </cell>
          <cell r="F261">
            <v>1.71</v>
          </cell>
        </row>
        <row r="262">
          <cell r="B262">
            <v>258</v>
          </cell>
          <cell r="C262" t="str">
            <v>冷却塔(FRP)</v>
          </cell>
          <cell r="D262">
            <v>30</v>
          </cell>
          <cell r="E262" t="str">
            <v>RT</v>
          </cell>
          <cell r="F262">
            <v>1.95</v>
          </cell>
        </row>
        <row r="263">
          <cell r="B263">
            <v>259</v>
          </cell>
          <cell r="C263" t="str">
            <v>冷却塔(FRP)</v>
          </cell>
          <cell r="D263">
            <v>40</v>
          </cell>
          <cell r="E263" t="str">
            <v>RT</v>
          </cell>
          <cell r="F263">
            <v>2.52</v>
          </cell>
        </row>
        <row r="264">
          <cell r="B264">
            <v>260</v>
          </cell>
          <cell r="C264" t="str">
            <v>冷却塔(FRP)</v>
          </cell>
          <cell r="D264">
            <v>50</v>
          </cell>
          <cell r="E264" t="str">
            <v>RT</v>
          </cell>
          <cell r="F264">
            <v>2.93</v>
          </cell>
        </row>
        <row r="265">
          <cell r="B265">
            <v>261</v>
          </cell>
          <cell r="C265" t="str">
            <v>冷却塔(FRP)</v>
          </cell>
          <cell r="D265">
            <v>60</v>
          </cell>
          <cell r="E265" t="str">
            <v>RT</v>
          </cell>
          <cell r="F265">
            <v>3.33</v>
          </cell>
        </row>
        <row r="266">
          <cell r="B266">
            <v>262</v>
          </cell>
          <cell r="C266" t="str">
            <v>冷却塔(FRP)</v>
          </cell>
          <cell r="D266">
            <v>80</v>
          </cell>
          <cell r="E266" t="str">
            <v>RT</v>
          </cell>
          <cell r="F266">
            <v>4.47</v>
          </cell>
        </row>
        <row r="267">
          <cell r="B267">
            <v>263</v>
          </cell>
          <cell r="C267" t="str">
            <v>空気熱源ﾊﾟｯｹｰｼﾞ(直吹･ﾀﾞｸﾄ接続)･室内機</v>
          </cell>
          <cell r="D267">
            <v>12.5</v>
          </cell>
          <cell r="E267" t="str">
            <v>kw</v>
          </cell>
          <cell r="F267">
            <v>0.95</v>
          </cell>
        </row>
        <row r="268">
          <cell r="B268">
            <v>264</v>
          </cell>
          <cell r="C268" t="str">
            <v>空気熱源ﾊﾟｯｹｰｼﾞ(直吹･ﾀﾞｸﾄ接続)･室外機</v>
          </cell>
          <cell r="D268">
            <v>12.5</v>
          </cell>
          <cell r="E268" t="str">
            <v>kw</v>
          </cell>
          <cell r="F268">
            <v>0.94</v>
          </cell>
        </row>
        <row r="269">
          <cell r="B269">
            <v>265</v>
          </cell>
          <cell r="C269" t="str">
            <v>空気熱源ﾊﾟｯｹｰｼﾞ(直吹･ﾀﾞｸﾄ接続)･室内機</v>
          </cell>
          <cell r="D269">
            <v>18</v>
          </cell>
          <cell r="E269" t="str">
            <v>kw</v>
          </cell>
          <cell r="F269">
            <v>1.3</v>
          </cell>
        </row>
        <row r="270">
          <cell r="B270">
            <v>266</v>
          </cell>
          <cell r="C270" t="str">
            <v>空気熱源ﾊﾟｯｹｰｼﾞ(直吹･ﾀﾞｸﾄ接続)･室外機</v>
          </cell>
          <cell r="D270">
            <v>18</v>
          </cell>
          <cell r="E270" t="str">
            <v>kw</v>
          </cell>
          <cell r="F270">
            <v>0.52</v>
          </cell>
        </row>
        <row r="271">
          <cell r="B271">
            <v>267</v>
          </cell>
          <cell r="C271" t="str">
            <v>空気熱源ﾊﾟｯｹｰｼﾞ(直吹･ﾀﾞｸﾄ接続)･室内機</v>
          </cell>
          <cell r="D271">
            <v>25</v>
          </cell>
          <cell r="E271" t="str">
            <v>kw</v>
          </cell>
          <cell r="F271">
            <v>1.59</v>
          </cell>
        </row>
        <row r="272">
          <cell r="B272">
            <v>268</v>
          </cell>
          <cell r="C272" t="str">
            <v>空気熱源ﾊﾟｯｹｰｼﾞ(直吹･ﾀﾞｸﾄ接続)･室外機</v>
          </cell>
          <cell r="D272">
            <v>25</v>
          </cell>
          <cell r="E272" t="str">
            <v>kw</v>
          </cell>
          <cell r="F272">
            <v>0.65</v>
          </cell>
        </row>
        <row r="273">
          <cell r="B273">
            <v>269</v>
          </cell>
          <cell r="C273" t="str">
            <v>空気熱源ﾊﾟｯｹｰｼﾞ(直吹･ﾀﾞｸﾄ接続)･室内機</v>
          </cell>
          <cell r="D273">
            <v>35.5</v>
          </cell>
          <cell r="E273" t="str">
            <v>kw</v>
          </cell>
          <cell r="F273">
            <v>2.59</v>
          </cell>
        </row>
        <row r="274">
          <cell r="B274">
            <v>270</v>
          </cell>
          <cell r="C274" t="str">
            <v>空気熱源ﾊﾟｯｹｰｼﾞ(直吹･ﾀﾞｸﾄ接続)･室外機</v>
          </cell>
          <cell r="D274">
            <v>35.5</v>
          </cell>
          <cell r="E274" t="str">
            <v>kw</v>
          </cell>
          <cell r="F274">
            <v>1.1200000000000001</v>
          </cell>
        </row>
        <row r="275">
          <cell r="B275">
            <v>271</v>
          </cell>
          <cell r="C275" t="str">
            <v>空気熱源ﾊﾟｯｹｰｼﾞ(直吹･ﾀﾞｸﾄ接続)･室内機</v>
          </cell>
          <cell r="D275">
            <v>50</v>
          </cell>
          <cell r="E275" t="str">
            <v>kw</v>
          </cell>
          <cell r="F275">
            <v>3.2</v>
          </cell>
        </row>
        <row r="276">
          <cell r="B276">
            <v>272</v>
          </cell>
          <cell r="C276" t="str">
            <v>空気熱源ﾊﾟｯｹｰｼﾞ(直吹･ﾀﾞｸﾄ接続)･室外機</v>
          </cell>
          <cell r="D276">
            <v>50</v>
          </cell>
          <cell r="E276" t="str">
            <v>kw</v>
          </cell>
          <cell r="F276">
            <v>1.1399999999999999</v>
          </cell>
        </row>
        <row r="277">
          <cell r="B277">
            <v>273</v>
          </cell>
          <cell r="C277" t="str">
            <v>空気熱源ﾊﾟｯｹｰｼﾞ(直吹･ﾀﾞｸﾄ接続)･室内機</v>
          </cell>
          <cell r="D277">
            <v>56</v>
          </cell>
          <cell r="E277" t="str">
            <v>kw</v>
          </cell>
          <cell r="F277">
            <v>3.5</v>
          </cell>
        </row>
        <row r="278">
          <cell r="B278">
            <v>274</v>
          </cell>
          <cell r="C278" t="str">
            <v>空気熱源ﾊﾟｯｹｰｼﾞ(直吹･ﾀﾞｸﾄ接続)･室外機</v>
          </cell>
          <cell r="D278">
            <v>56</v>
          </cell>
          <cell r="E278" t="str">
            <v>kw</v>
          </cell>
          <cell r="F278">
            <v>1.29</v>
          </cell>
        </row>
        <row r="279">
          <cell r="B279">
            <v>275</v>
          </cell>
          <cell r="C279" t="str">
            <v>空気熱源ﾊﾟｯｹｰｼﾞ(直吹･ﾀﾞｸﾄ接続)･室内機</v>
          </cell>
          <cell r="D279">
            <v>71</v>
          </cell>
          <cell r="E279" t="str">
            <v>kw</v>
          </cell>
          <cell r="F279">
            <v>4.4400000000000004</v>
          </cell>
        </row>
        <row r="280">
          <cell r="B280">
            <v>276</v>
          </cell>
          <cell r="C280" t="str">
            <v>空気熱源ﾊﾟｯｹｰｼﾞ(直吹･ﾀﾞｸﾄ接続)･室外機</v>
          </cell>
          <cell r="D280">
            <v>71</v>
          </cell>
          <cell r="E280" t="str">
            <v>kw</v>
          </cell>
          <cell r="F280">
            <v>1.82</v>
          </cell>
        </row>
        <row r="281">
          <cell r="B281">
            <v>277</v>
          </cell>
          <cell r="C281" t="str">
            <v>空気熱源ﾊﾟｯｹｰｼﾞ(直吹･ﾀﾞｸﾄ接続)･室外機(天井吊)</v>
          </cell>
          <cell r="D281">
            <v>12.5</v>
          </cell>
          <cell r="E281" t="str">
            <v>kw</v>
          </cell>
          <cell r="F281">
            <v>1.88</v>
          </cell>
        </row>
        <row r="282">
          <cell r="B282">
            <v>278</v>
          </cell>
          <cell r="C282" t="str">
            <v>空気熱源ﾊﾟｯｹｰｼﾞ(直吹･ﾀﾞｸﾄ接続)･室外機(天井吊)</v>
          </cell>
          <cell r="D282">
            <v>18</v>
          </cell>
          <cell r="E282" t="str">
            <v>kw</v>
          </cell>
          <cell r="F282">
            <v>1.04</v>
          </cell>
        </row>
        <row r="283">
          <cell r="B283">
            <v>279</v>
          </cell>
          <cell r="C283" t="str">
            <v>空気熱源ﾊﾟｯｹｰｼﾞ(直吹･ﾀﾞｸﾄ接続)･室外機(天井吊)</v>
          </cell>
          <cell r="D283">
            <v>25</v>
          </cell>
          <cell r="E283" t="str">
            <v>kw</v>
          </cell>
          <cell r="F283">
            <v>1.3</v>
          </cell>
        </row>
        <row r="284">
          <cell r="B284">
            <v>280</v>
          </cell>
          <cell r="C284" t="str">
            <v>空気熱源ﾊﾟｯｹｰｼﾞ(直吹･ﾀﾞｸﾄ接続)･室外機(天井吊)</v>
          </cell>
          <cell r="D284">
            <v>35.5</v>
          </cell>
          <cell r="E284" t="str">
            <v>kw</v>
          </cell>
          <cell r="F284">
            <v>2.2400000000000002</v>
          </cell>
        </row>
        <row r="285">
          <cell r="B285">
            <v>281</v>
          </cell>
          <cell r="C285" t="str">
            <v>空気熱源ﾊﾟｯｹｰｼﾞ(直吹･ﾀﾞｸﾄ接続)･室外機(天井吊)</v>
          </cell>
          <cell r="D285">
            <v>50</v>
          </cell>
          <cell r="E285" t="str">
            <v>kw</v>
          </cell>
          <cell r="F285">
            <v>2.2799999999999998</v>
          </cell>
        </row>
        <row r="286">
          <cell r="B286">
            <v>282</v>
          </cell>
          <cell r="C286" t="str">
            <v>空気熱源ﾊﾟｯｹｰｼﾞ(直吹･ﾀﾞｸﾄ接続)･室外機(天井吊)</v>
          </cell>
          <cell r="D286">
            <v>56</v>
          </cell>
          <cell r="E286" t="str">
            <v>kw</v>
          </cell>
          <cell r="F286">
            <v>2.58</v>
          </cell>
        </row>
        <row r="287">
          <cell r="B287">
            <v>283</v>
          </cell>
          <cell r="C287" t="str">
            <v>空気熱源ﾊﾟｯｹｰｼﾞ(直吹･ﾀﾞｸﾄ接続)･室外機(天井吊)</v>
          </cell>
          <cell r="D287">
            <v>71</v>
          </cell>
          <cell r="E287" t="str">
            <v>kw</v>
          </cell>
          <cell r="F287">
            <v>3.64</v>
          </cell>
        </row>
        <row r="288">
          <cell r="B288">
            <v>284</v>
          </cell>
          <cell r="C288" t="str">
            <v>ｳｲﾝｸﾞﾎﾟﾝﾌﾟ</v>
          </cell>
          <cell r="D288">
            <v>12.5</v>
          </cell>
          <cell r="E288" t="str">
            <v>kw</v>
          </cell>
          <cell r="F288">
            <v>1.1279999999999999</v>
          </cell>
        </row>
        <row r="289">
          <cell r="B289">
            <v>285</v>
          </cell>
          <cell r="C289" t="str">
            <v>空気熱源ﾊﾟｯｹｰｼﾞ(直吹･ﾀﾞｸﾄ接続)･室外機(防振基礎)</v>
          </cell>
          <cell r="D289">
            <v>18</v>
          </cell>
          <cell r="E289" t="str">
            <v>kw</v>
          </cell>
          <cell r="F289">
            <v>0.624</v>
          </cell>
        </row>
        <row r="290">
          <cell r="B290">
            <v>286</v>
          </cell>
          <cell r="C290" t="str">
            <v>空気熱源ﾊﾟｯｹｰｼﾞ(直吹･ﾀﾞｸﾄ接続)･室外機(防振基礎)</v>
          </cell>
          <cell r="D290">
            <v>25</v>
          </cell>
          <cell r="E290" t="str">
            <v>kw</v>
          </cell>
          <cell r="F290">
            <v>0.78</v>
          </cell>
        </row>
        <row r="291">
          <cell r="B291">
            <v>287</v>
          </cell>
          <cell r="C291" t="str">
            <v>空気熱源ﾊﾟｯｹｰｼﾞ(直吹･ﾀﾞｸﾄ接続)･室外機(防振基礎)</v>
          </cell>
          <cell r="D291">
            <v>35.5</v>
          </cell>
          <cell r="E291" t="str">
            <v>kw</v>
          </cell>
          <cell r="F291">
            <v>1.3440000000000001</v>
          </cell>
        </row>
        <row r="292">
          <cell r="B292">
            <v>288</v>
          </cell>
          <cell r="C292" t="str">
            <v>空気熱源ﾊﾟｯｹｰｼﾞ(直吹･ﾀﾞｸﾄ接続)･室外機(防振基礎)</v>
          </cell>
          <cell r="D292">
            <v>50</v>
          </cell>
          <cell r="E292" t="str">
            <v>kw</v>
          </cell>
          <cell r="F292">
            <v>1.3679999999999999</v>
          </cell>
        </row>
        <row r="293">
          <cell r="B293">
            <v>289</v>
          </cell>
          <cell r="C293" t="str">
            <v>空気熱源ﾊﾟｯｹｰｼﾞ(直吹･ﾀﾞｸﾄ接続)･室外機(防振基礎)</v>
          </cell>
          <cell r="D293">
            <v>56</v>
          </cell>
          <cell r="E293" t="str">
            <v>kw</v>
          </cell>
          <cell r="F293">
            <v>1.548</v>
          </cell>
        </row>
        <row r="294">
          <cell r="B294">
            <v>290</v>
          </cell>
          <cell r="C294" t="str">
            <v>空気熱源ﾊﾟｯｹｰｼﾞ(直吹･ﾀﾞｸﾄ接続)･室外機(防振基礎)</v>
          </cell>
          <cell r="D294">
            <v>71</v>
          </cell>
          <cell r="E294" t="str">
            <v>kw</v>
          </cell>
          <cell r="F294">
            <v>2.1840000000000002</v>
          </cell>
        </row>
        <row r="295">
          <cell r="B295">
            <v>291</v>
          </cell>
          <cell r="C295" t="str">
            <v>空気熱源ﾊﾟｯｹｰｼﾞ室外機</v>
          </cell>
          <cell r="D295">
            <v>2.8</v>
          </cell>
          <cell r="E295" t="str">
            <v>kw</v>
          </cell>
          <cell r="F295">
            <v>0.45</v>
          </cell>
        </row>
        <row r="296">
          <cell r="B296">
            <v>292</v>
          </cell>
          <cell r="C296" t="str">
            <v>空気熱源ﾊﾟｯｹｰｼﾞ室外機</v>
          </cell>
          <cell r="D296">
            <v>3.2</v>
          </cell>
          <cell r="E296" t="str">
            <v>kw</v>
          </cell>
          <cell r="F296">
            <v>0.55000000000000004</v>
          </cell>
        </row>
        <row r="297">
          <cell r="B297">
            <v>293</v>
          </cell>
          <cell r="C297" t="str">
            <v>空気熱源ﾊﾟｯｹｰｼﾞ室外機</v>
          </cell>
          <cell r="D297">
            <v>4</v>
          </cell>
          <cell r="E297" t="str">
            <v>kw</v>
          </cell>
          <cell r="F297">
            <v>0.57999999999999996</v>
          </cell>
        </row>
        <row r="298">
          <cell r="B298">
            <v>294</v>
          </cell>
          <cell r="C298" t="str">
            <v>空気熱源ﾊﾟｯｹｰｼﾞ室外機</v>
          </cell>
          <cell r="D298">
            <v>4.5</v>
          </cell>
          <cell r="E298" t="str">
            <v>kw</v>
          </cell>
          <cell r="F298">
            <v>0.62</v>
          </cell>
        </row>
        <row r="299">
          <cell r="B299">
            <v>295</v>
          </cell>
          <cell r="C299" t="str">
            <v>空気熱源ﾊﾟｯｹｰｼﾞ室外機</v>
          </cell>
          <cell r="D299">
            <v>5</v>
          </cell>
          <cell r="E299" t="str">
            <v>kw</v>
          </cell>
          <cell r="F299">
            <v>0.66</v>
          </cell>
        </row>
        <row r="300">
          <cell r="B300">
            <v>296</v>
          </cell>
          <cell r="C300" t="str">
            <v>空気熱源ﾊﾟｯｹｰｼﾞ室外機</v>
          </cell>
          <cell r="D300">
            <v>5.6</v>
          </cell>
          <cell r="E300" t="str">
            <v>kw</v>
          </cell>
          <cell r="F300">
            <v>0.77</v>
          </cell>
        </row>
        <row r="301">
          <cell r="B301">
            <v>297</v>
          </cell>
          <cell r="C301" t="str">
            <v>空気熱源ﾊﾟｯｹｰｼﾞ室外機</v>
          </cell>
          <cell r="D301">
            <v>6.3</v>
          </cell>
          <cell r="E301" t="str">
            <v>kw</v>
          </cell>
          <cell r="F301">
            <v>0.8</v>
          </cell>
        </row>
        <row r="302">
          <cell r="B302">
            <v>298</v>
          </cell>
          <cell r="C302" t="str">
            <v>空気熱源ﾊﾟｯｹｰｼﾞ室外機</v>
          </cell>
          <cell r="D302">
            <v>7.1</v>
          </cell>
          <cell r="E302" t="str">
            <v>kw</v>
          </cell>
          <cell r="F302">
            <v>0.83</v>
          </cell>
        </row>
        <row r="303">
          <cell r="B303">
            <v>299</v>
          </cell>
          <cell r="C303" t="str">
            <v>空気熱源ﾊﾟｯｹｰｼﾞ室外機</v>
          </cell>
          <cell r="D303">
            <v>8</v>
          </cell>
          <cell r="E303" t="str">
            <v>kw</v>
          </cell>
          <cell r="F303">
            <v>0.98</v>
          </cell>
        </row>
        <row r="304">
          <cell r="B304">
            <v>300</v>
          </cell>
          <cell r="C304" t="str">
            <v>空気熱源ﾊﾟｯｹｰｼﾞ室外機</v>
          </cell>
          <cell r="D304">
            <v>10</v>
          </cell>
          <cell r="E304" t="str">
            <v>kw</v>
          </cell>
          <cell r="F304">
            <v>1.0900000000000001</v>
          </cell>
        </row>
        <row r="305">
          <cell r="B305">
            <v>301</v>
          </cell>
          <cell r="C305" t="str">
            <v>空気熱源ﾊﾟｯｹｰｼﾞ室外機</v>
          </cell>
          <cell r="D305">
            <v>12.5</v>
          </cell>
          <cell r="E305" t="str">
            <v>kw</v>
          </cell>
          <cell r="F305">
            <v>1.24</v>
          </cell>
        </row>
        <row r="306">
          <cell r="B306">
            <v>302</v>
          </cell>
          <cell r="C306" t="str">
            <v>空気熱源ﾊﾟｯｹｰｼﾞ室外機</v>
          </cell>
          <cell r="D306">
            <v>14</v>
          </cell>
          <cell r="E306" t="str">
            <v>kw</v>
          </cell>
          <cell r="F306">
            <v>1.28</v>
          </cell>
        </row>
        <row r="307">
          <cell r="B307">
            <v>303</v>
          </cell>
          <cell r="C307" t="str">
            <v>空気熱源ﾊﾟｯｹｰｼﾞ室外機</v>
          </cell>
          <cell r="D307">
            <v>20</v>
          </cell>
          <cell r="E307" t="str">
            <v>kw</v>
          </cell>
          <cell r="F307">
            <v>2.29</v>
          </cell>
        </row>
        <row r="308">
          <cell r="B308">
            <v>304</v>
          </cell>
          <cell r="C308" t="str">
            <v>空気熱源ﾊﾟｯｹｰｼﾞ室外機</v>
          </cell>
          <cell r="D308">
            <v>25</v>
          </cell>
          <cell r="E308" t="str">
            <v>kw</v>
          </cell>
          <cell r="F308">
            <v>2.56</v>
          </cell>
        </row>
        <row r="309">
          <cell r="B309">
            <v>305</v>
          </cell>
          <cell r="C309" t="str">
            <v>空気熱源ﾊﾟｯｹｰｼﾞ室外機(天井吊)</v>
          </cell>
          <cell r="D309">
            <v>2.8</v>
          </cell>
          <cell r="E309" t="str">
            <v>kw</v>
          </cell>
          <cell r="F309">
            <v>0.9</v>
          </cell>
        </row>
        <row r="310">
          <cell r="B310">
            <v>306</v>
          </cell>
          <cell r="C310" t="str">
            <v>空気熱源ﾊﾟｯｹｰｼﾞ室外機(天井吊)</v>
          </cell>
          <cell r="D310">
            <v>3.2</v>
          </cell>
          <cell r="E310" t="str">
            <v>kw</v>
          </cell>
          <cell r="F310">
            <v>1.1000000000000001</v>
          </cell>
        </row>
        <row r="311">
          <cell r="B311">
            <v>307</v>
          </cell>
          <cell r="C311" t="str">
            <v>空気熱源ﾊﾟｯｹｰｼﾞ室外機(天井吊)</v>
          </cell>
          <cell r="D311">
            <v>4</v>
          </cell>
          <cell r="E311" t="str">
            <v>kw</v>
          </cell>
          <cell r="F311">
            <v>1.1599999999999999</v>
          </cell>
        </row>
        <row r="312">
          <cell r="B312">
            <v>308</v>
          </cell>
          <cell r="C312" t="str">
            <v>空気熱源ﾊﾟｯｹｰｼﾞ室外機(天井吊)</v>
          </cell>
          <cell r="D312">
            <v>4.5</v>
          </cell>
          <cell r="E312" t="str">
            <v>kw</v>
          </cell>
          <cell r="F312">
            <v>1.24</v>
          </cell>
        </row>
        <row r="313">
          <cell r="B313">
            <v>309</v>
          </cell>
          <cell r="C313" t="str">
            <v>空気熱源ﾊﾟｯｹｰｼﾞ室外機(天井吊)</v>
          </cell>
          <cell r="D313">
            <v>5</v>
          </cell>
          <cell r="E313" t="str">
            <v>kw</v>
          </cell>
          <cell r="F313">
            <v>1.32</v>
          </cell>
        </row>
        <row r="314">
          <cell r="B314">
            <v>310</v>
          </cell>
          <cell r="C314" t="str">
            <v>空気熱源ﾊﾟｯｹｰｼﾞ室外機(天井吊)</v>
          </cell>
          <cell r="D314">
            <v>5.6</v>
          </cell>
          <cell r="E314" t="str">
            <v>kw</v>
          </cell>
          <cell r="F314">
            <v>1.54</v>
          </cell>
        </row>
        <row r="315">
          <cell r="B315">
            <v>311</v>
          </cell>
          <cell r="C315" t="str">
            <v>空気熱源ﾊﾟｯｹｰｼﾞ室外機(天井吊)</v>
          </cell>
          <cell r="D315">
            <v>6.3</v>
          </cell>
          <cell r="E315" t="str">
            <v>kw</v>
          </cell>
          <cell r="F315">
            <v>1.6</v>
          </cell>
        </row>
        <row r="316">
          <cell r="B316">
            <v>312</v>
          </cell>
          <cell r="C316" t="str">
            <v>空気熱源ﾊﾟｯｹｰｼﾞ室外機(天井吊)</v>
          </cell>
          <cell r="D316">
            <v>7.1</v>
          </cell>
          <cell r="E316" t="str">
            <v>kw</v>
          </cell>
          <cell r="F316">
            <v>1.66</v>
          </cell>
        </row>
        <row r="317">
          <cell r="B317">
            <v>313</v>
          </cell>
          <cell r="C317" t="str">
            <v>空気熱源ﾊﾟｯｹｰｼﾞ室外機(天井吊)</v>
          </cell>
          <cell r="D317">
            <v>8</v>
          </cell>
          <cell r="E317" t="str">
            <v>kw</v>
          </cell>
          <cell r="F317">
            <v>1.96</v>
          </cell>
        </row>
        <row r="318">
          <cell r="B318">
            <v>314</v>
          </cell>
          <cell r="C318" t="str">
            <v>空気熱源ﾊﾟｯｹｰｼﾞ室外機(天井吊)</v>
          </cell>
          <cell r="D318">
            <v>10</v>
          </cell>
          <cell r="E318" t="str">
            <v>kw</v>
          </cell>
          <cell r="F318">
            <v>2.1800000000000002</v>
          </cell>
        </row>
        <row r="319">
          <cell r="B319">
            <v>315</v>
          </cell>
          <cell r="C319" t="str">
            <v>空気熱源ﾊﾟｯｹｰｼﾞ室外機(天井吊)</v>
          </cell>
          <cell r="D319">
            <v>12.5</v>
          </cell>
          <cell r="E319" t="str">
            <v>kw</v>
          </cell>
          <cell r="F319">
            <v>2.48</v>
          </cell>
        </row>
        <row r="320">
          <cell r="B320">
            <v>316</v>
          </cell>
          <cell r="C320" t="str">
            <v>空気熱源ﾊﾟｯｹｰｼﾞ室外機(天井吊)</v>
          </cell>
          <cell r="D320">
            <v>14</v>
          </cell>
          <cell r="E320" t="str">
            <v>kw</v>
          </cell>
          <cell r="F320">
            <v>2.56</v>
          </cell>
        </row>
        <row r="321">
          <cell r="B321">
            <v>317</v>
          </cell>
          <cell r="C321" t="str">
            <v>空気熱源ﾊﾟｯｹｰｼﾞ室外機(天井吊)</v>
          </cell>
          <cell r="D321">
            <v>20</v>
          </cell>
          <cell r="E321" t="str">
            <v>kw</v>
          </cell>
          <cell r="F321">
            <v>4.58</v>
          </cell>
        </row>
        <row r="322">
          <cell r="B322">
            <v>318</v>
          </cell>
          <cell r="C322" t="str">
            <v>空気熱源ﾊﾟｯｹｰｼﾞ室外機(天井吊)</v>
          </cell>
          <cell r="D322">
            <v>25</v>
          </cell>
          <cell r="E322" t="str">
            <v>kw</v>
          </cell>
          <cell r="F322">
            <v>5.12</v>
          </cell>
        </row>
        <row r="323">
          <cell r="B323">
            <v>319</v>
          </cell>
          <cell r="C323" t="str">
            <v>空気熱源ﾊﾟｯｹｰｼﾞ室外機(防振基礎)</v>
          </cell>
          <cell r="D323">
            <v>2.8</v>
          </cell>
          <cell r="E323" t="str">
            <v>kw</v>
          </cell>
          <cell r="F323">
            <v>0.54</v>
          </cell>
        </row>
        <row r="324">
          <cell r="B324">
            <v>320</v>
          </cell>
          <cell r="C324" t="str">
            <v>空気熱源ﾊﾟｯｹｰｼﾞ室外機(防振基礎)</v>
          </cell>
          <cell r="D324">
            <v>3.2</v>
          </cell>
          <cell r="E324" t="str">
            <v>kw</v>
          </cell>
          <cell r="F324">
            <v>0.66</v>
          </cell>
        </row>
        <row r="325">
          <cell r="B325">
            <v>321</v>
          </cell>
          <cell r="C325" t="str">
            <v>空気熱源ﾊﾟｯｹｰｼﾞ室外機(防振基礎)</v>
          </cell>
          <cell r="D325">
            <v>4</v>
          </cell>
          <cell r="E325" t="str">
            <v>kw</v>
          </cell>
          <cell r="F325">
            <v>0.69599999999999995</v>
          </cell>
        </row>
        <row r="326">
          <cell r="B326">
            <v>322</v>
          </cell>
          <cell r="C326" t="str">
            <v>空気熱源ﾊﾟｯｹｰｼﾞ室外機(防振基礎)</v>
          </cell>
          <cell r="D326">
            <v>4.5</v>
          </cell>
          <cell r="E326" t="str">
            <v>kw</v>
          </cell>
          <cell r="F326">
            <v>0.74399999999999999</v>
          </cell>
        </row>
        <row r="327">
          <cell r="B327">
            <v>323</v>
          </cell>
          <cell r="C327" t="str">
            <v>空気熱源ﾊﾟｯｹｰｼﾞ室外機(防振基礎)</v>
          </cell>
          <cell r="D327">
            <v>5</v>
          </cell>
          <cell r="E327" t="str">
            <v>kw</v>
          </cell>
          <cell r="F327">
            <v>0.79200000000000004</v>
          </cell>
        </row>
        <row r="328">
          <cell r="B328">
            <v>324</v>
          </cell>
          <cell r="C328" t="str">
            <v>空気熱源ﾊﾟｯｹｰｼﾞ室外機(防振基礎)</v>
          </cell>
          <cell r="D328">
            <v>5.6</v>
          </cell>
          <cell r="E328" t="str">
            <v>kw</v>
          </cell>
          <cell r="F328">
            <v>0.92399999999999993</v>
          </cell>
        </row>
        <row r="329">
          <cell r="B329">
            <v>325</v>
          </cell>
          <cell r="C329" t="str">
            <v>空気熱源ﾊﾟｯｹｰｼﾞ室外機(防振基礎)</v>
          </cell>
          <cell r="D329">
            <v>6.3</v>
          </cell>
          <cell r="E329" t="str">
            <v>kw</v>
          </cell>
          <cell r="F329">
            <v>0.96</v>
          </cell>
        </row>
        <row r="330">
          <cell r="B330">
            <v>326</v>
          </cell>
          <cell r="C330" t="str">
            <v>空気熱源ﾊﾟｯｹｰｼﾞ室外機(防振基礎)</v>
          </cell>
          <cell r="D330">
            <v>7.1</v>
          </cell>
          <cell r="E330" t="str">
            <v>kw</v>
          </cell>
          <cell r="F330">
            <v>0.99599999999999989</v>
          </cell>
        </row>
        <row r="331">
          <cell r="B331">
            <v>327</v>
          </cell>
          <cell r="C331" t="str">
            <v>空気熱源ﾊﾟｯｹｰｼﾞ室外機(防振基礎)</v>
          </cell>
          <cell r="D331">
            <v>8</v>
          </cell>
          <cell r="E331" t="str">
            <v>kw</v>
          </cell>
          <cell r="F331">
            <v>1.1759999999999999</v>
          </cell>
        </row>
        <row r="332">
          <cell r="B332">
            <v>328</v>
          </cell>
          <cell r="C332" t="str">
            <v>空気熱源ﾊﾟｯｹｰｼﾞ室外機(防振基礎)</v>
          </cell>
          <cell r="D332">
            <v>10</v>
          </cell>
          <cell r="E332" t="str">
            <v>kw</v>
          </cell>
          <cell r="F332">
            <v>1.3080000000000001</v>
          </cell>
        </row>
        <row r="333">
          <cell r="B333">
            <v>329</v>
          </cell>
          <cell r="C333" t="str">
            <v>空気熱源ﾊﾟｯｹｰｼﾞ室外機(防振基礎)</v>
          </cell>
          <cell r="D333">
            <v>12.5</v>
          </cell>
          <cell r="E333" t="str">
            <v>kw</v>
          </cell>
          <cell r="F333">
            <v>1.488</v>
          </cell>
        </row>
        <row r="334">
          <cell r="B334">
            <v>330</v>
          </cell>
          <cell r="C334" t="str">
            <v>空気熱源ﾊﾟｯｹｰｼﾞ室外機(防振基礎)</v>
          </cell>
          <cell r="D334">
            <v>14</v>
          </cell>
          <cell r="E334" t="str">
            <v>kw</v>
          </cell>
          <cell r="F334">
            <v>1.536</v>
          </cell>
        </row>
        <row r="335">
          <cell r="B335">
            <v>331</v>
          </cell>
          <cell r="C335" t="str">
            <v>空気熱源ﾊﾟｯｹｰｼﾞ室外機(防振基礎)</v>
          </cell>
          <cell r="D335">
            <v>20</v>
          </cell>
          <cell r="E335" t="str">
            <v>kw</v>
          </cell>
          <cell r="F335">
            <v>2.7479999999999998</v>
          </cell>
        </row>
        <row r="336">
          <cell r="B336">
            <v>332</v>
          </cell>
          <cell r="C336" t="str">
            <v>空気熱源ﾊﾟｯｹｰｼﾞ室外機(防振基礎)</v>
          </cell>
          <cell r="D336">
            <v>25</v>
          </cell>
          <cell r="E336" t="str">
            <v>kw</v>
          </cell>
          <cell r="F336">
            <v>3.0720000000000001</v>
          </cell>
        </row>
        <row r="337">
          <cell r="B337">
            <v>333</v>
          </cell>
          <cell r="C337" t="str">
            <v>空気熱源ﾊﾟｯｹｰｼﾞ室内機(ｶｾｯﾄ)</v>
          </cell>
          <cell r="D337">
            <v>2.8</v>
          </cell>
          <cell r="E337" t="str">
            <v>kw</v>
          </cell>
          <cell r="F337">
            <v>0.41</v>
          </cell>
        </row>
        <row r="338">
          <cell r="B338">
            <v>334</v>
          </cell>
          <cell r="C338" t="str">
            <v>空気熱源ﾊﾟｯｹｰｼﾞ室内機(ｶｾｯﾄ)</v>
          </cell>
          <cell r="D338">
            <v>3.2</v>
          </cell>
          <cell r="E338" t="str">
            <v>kw</v>
          </cell>
          <cell r="F338">
            <v>0.5</v>
          </cell>
        </row>
        <row r="339">
          <cell r="B339">
            <v>335</v>
          </cell>
          <cell r="C339" t="str">
            <v>空気熱源ﾊﾟｯｹｰｼﾞ室内機(ｶｾｯﾄ)</v>
          </cell>
          <cell r="D339">
            <v>4</v>
          </cell>
          <cell r="E339" t="str">
            <v>kw</v>
          </cell>
          <cell r="F339">
            <v>0.51</v>
          </cell>
        </row>
        <row r="340">
          <cell r="B340">
            <v>336</v>
          </cell>
          <cell r="C340" t="str">
            <v>空気熱源ﾊﾟｯｹｰｼﾞ室内機(ｶｾｯﾄ)</v>
          </cell>
          <cell r="D340">
            <v>4.5</v>
          </cell>
          <cell r="E340" t="str">
            <v>kw</v>
          </cell>
          <cell r="F340">
            <v>0.52</v>
          </cell>
        </row>
        <row r="341">
          <cell r="B341">
            <v>337</v>
          </cell>
          <cell r="C341" t="str">
            <v>空気熱源ﾊﾟｯｹｰｼﾞ室内機(ｶｾｯﾄ)</v>
          </cell>
          <cell r="D341">
            <v>5</v>
          </cell>
          <cell r="E341" t="str">
            <v>kw</v>
          </cell>
          <cell r="F341">
            <v>0.52</v>
          </cell>
        </row>
        <row r="342">
          <cell r="B342">
            <v>338</v>
          </cell>
          <cell r="C342" t="str">
            <v>空気熱源ﾊﾟｯｹｰｼﾞ室内機(ｶｾｯﾄ)</v>
          </cell>
          <cell r="D342">
            <v>5.6</v>
          </cell>
          <cell r="E342" t="str">
            <v>kw</v>
          </cell>
          <cell r="F342">
            <v>0.53</v>
          </cell>
        </row>
        <row r="343">
          <cell r="B343">
            <v>339</v>
          </cell>
          <cell r="C343" t="str">
            <v>空気熱源ﾊﾟｯｹｰｼﾞ室内機(ｶｾｯﾄ)</v>
          </cell>
          <cell r="D343">
            <v>6.3</v>
          </cell>
          <cell r="E343" t="str">
            <v>kw</v>
          </cell>
          <cell r="F343">
            <v>0.53</v>
          </cell>
        </row>
        <row r="344">
          <cell r="B344">
            <v>340</v>
          </cell>
          <cell r="C344" t="str">
            <v>空気熱源ﾊﾟｯｹｰｼﾞ室内機(ｶｾｯﾄ)</v>
          </cell>
          <cell r="D344">
            <v>7.1</v>
          </cell>
          <cell r="E344" t="str">
            <v>kw</v>
          </cell>
          <cell r="F344">
            <v>0.53</v>
          </cell>
        </row>
        <row r="345">
          <cell r="B345">
            <v>341</v>
          </cell>
          <cell r="C345" t="str">
            <v>空気熱源ﾊﾟｯｹｰｼﾞ室内機(ｶｾｯﾄ)</v>
          </cell>
          <cell r="D345">
            <v>8</v>
          </cell>
          <cell r="E345" t="str">
            <v>kw</v>
          </cell>
          <cell r="F345">
            <v>0.63</v>
          </cell>
        </row>
        <row r="346">
          <cell r="B346">
            <v>342</v>
          </cell>
          <cell r="C346" t="str">
            <v>空気熱源ﾊﾟｯｹｰｼﾞ室内機(ｶｾｯﾄ)</v>
          </cell>
          <cell r="D346">
            <v>10</v>
          </cell>
          <cell r="E346" t="str">
            <v>kw</v>
          </cell>
          <cell r="F346">
            <v>0.81</v>
          </cell>
        </row>
        <row r="347">
          <cell r="B347">
            <v>343</v>
          </cell>
          <cell r="C347" t="str">
            <v>空気熱源ﾊﾟｯｹｰｼﾞ室内機(ｶｾｯﾄ)</v>
          </cell>
          <cell r="D347">
            <v>12.5</v>
          </cell>
          <cell r="E347" t="str">
            <v>kw</v>
          </cell>
          <cell r="F347">
            <v>0.81</v>
          </cell>
        </row>
        <row r="348">
          <cell r="B348">
            <v>344</v>
          </cell>
          <cell r="C348" t="str">
            <v>空気熱源ﾊﾟｯｹｰｼﾞ室内機(ｶｾｯﾄ)</v>
          </cell>
          <cell r="D348">
            <v>14</v>
          </cell>
          <cell r="E348" t="str">
            <v>kw</v>
          </cell>
          <cell r="F348">
            <v>0.82</v>
          </cell>
        </row>
        <row r="349">
          <cell r="B349">
            <v>345</v>
          </cell>
          <cell r="C349" t="str">
            <v>空気熱源ﾊﾟｯｹｰｼﾞ室内機(壁掛)</v>
          </cell>
          <cell r="D349">
            <v>3.2</v>
          </cell>
          <cell r="E349" t="str">
            <v>kw</v>
          </cell>
          <cell r="F349">
            <v>0.27</v>
          </cell>
        </row>
        <row r="350">
          <cell r="B350">
            <v>346</v>
          </cell>
          <cell r="C350" t="str">
            <v>空気熱源ﾊﾟｯｹｰｼﾞ室内機(壁掛)</v>
          </cell>
          <cell r="D350">
            <v>4</v>
          </cell>
          <cell r="E350" t="str">
            <v>kw</v>
          </cell>
          <cell r="F350">
            <v>0.27</v>
          </cell>
        </row>
        <row r="351">
          <cell r="B351">
            <v>347</v>
          </cell>
          <cell r="C351" t="str">
            <v>空気熱源ﾊﾟｯｹｰｼﾞ室内機(壁掛)</v>
          </cell>
          <cell r="D351">
            <v>4.5</v>
          </cell>
          <cell r="E351" t="str">
            <v>kw</v>
          </cell>
          <cell r="F351">
            <v>0.27</v>
          </cell>
        </row>
        <row r="352">
          <cell r="B352">
            <v>348</v>
          </cell>
          <cell r="C352" t="str">
            <v>空気熱源ﾊﾟｯｹｰｼﾞ室内機(壁掛)</v>
          </cell>
          <cell r="D352">
            <v>5</v>
          </cell>
          <cell r="E352" t="str">
            <v>kw</v>
          </cell>
          <cell r="F352">
            <v>0.27</v>
          </cell>
        </row>
        <row r="353">
          <cell r="B353">
            <v>349</v>
          </cell>
          <cell r="C353" t="str">
            <v>空気熱源ﾊﾟｯｹｰｼﾞ室内機(壁掛)</v>
          </cell>
          <cell r="D353">
            <v>5.6</v>
          </cell>
          <cell r="E353" t="str">
            <v>kw</v>
          </cell>
          <cell r="F353">
            <v>0.3</v>
          </cell>
        </row>
        <row r="354">
          <cell r="B354">
            <v>350</v>
          </cell>
          <cell r="C354" t="str">
            <v>空気熱源ﾊﾟｯｹｰｼﾞ室内機(壁掛)</v>
          </cell>
          <cell r="D354">
            <v>6.3</v>
          </cell>
          <cell r="E354" t="str">
            <v>kw</v>
          </cell>
          <cell r="F354">
            <v>0.3</v>
          </cell>
        </row>
        <row r="355">
          <cell r="B355">
            <v>351</v>
          </cell>
          <cell r="C355" t="str">
            <v>空気熱源ﾊﾟｯｹｰｼﾞ室内機(壁掛)</v>
          </cell>
          <cell r="D355">
            <v>7.1</v>
          </cell>
          <cell r="E355" t="str">
            <v>kw</v>
          </cell>
          <cell r="F355">
            <v>0.31</v>
          </cell>
        </row>
        <row r="356">
          <cell r="B356">
            <v>352</v>
          </cell>
          <cell r="C356" t="str">
            <v>空気熱源ﾊﾟｯｹｰｼﾞ室内機(壁掛)</v>
          </cell>
          <cell r="D356">
            <v>8</v>
          </cell>
          <cell r="E356" t="str">
            <v>kw</v>
          </cell>
          <cell r="F356">
            <v>0.33</v>
          </cell>
        </row>
        <row r="357">
          <cell r="B357">
            <v>353</v>
          </cell>
          <cell r="C357" t="str">
            <v>空気熱源ﾊﾟｯｹｰｼﾞ室内機(壁掛)</v>
          </cell>
          <cell r="D357">
            <v>10</v>
          </cell>
          <cell r="E357" t="str">
            <v>kw</v>
          </cell>
          <cell r="F357">
            <v>0.42</v>
          </cell>
        </row>
        <row r="358">
          <cell r="B358">
            <v>354</v>
          </cell>
          <cell r="C358" t="str">
            <v>空気熱源ﾊﾟｯｹｰｼﾞ室内機(壁掛)</v>
          </cell>
          <cell r="D358">
            <v>12.5</v>
          </cell>
          <cell r="E358" t="str">
            <v>kw</v>
          </cell>
          <cell r="F358">
            <v>0.55000000000000004</v>
          </cell>
        </row>
        <row r="359">
          <cell r="B359">
            <v>355</v>
          </cell>
          <cell r="C359" t="str">
            <v>空気熱源ﾊﾟｯｹｰｼﾞ室内機(壁掛)</v>
          </cell>
          <cell r="D359">
            <v>14</v>
          </cell>
          <cell r="E359" t="str">
            <v>kw</v>
          </cell>
          <cell r="F359">
            <v>0.6</v>
          </cell>
        </row>
        <row r="360">
          <cell r="B360">
            <v>356</v>
          </cell>
          <cell r="C360" t="str">
            <v>空気熱源ﾊﾟｯｹｰｼﾞ室内機(床置)</v>
          </cell>
          <cell r="D360">
            <v>2.8</v>
          </cell>
          <cell r="E360" t="str">
            <v>kw</v>
          </cell>
          <cell r="F360">
            <v>0.15</v>
          </cell>
        </row>
        <row r="361">
          <cell r="B361">
            <v>357</v>
          </cell>
          <cell r="C361" t="str">
            <v>空気熱源ﾊﾟｯｹｰｼﾞ室内機(床置)</v>
          </cell>
          <cell r="D361">
            <v>3.2</v>
          </cell>
          <cell r="E361" t="str">
            <v>kw</v>
          </cell>
          <cell r="F361">
            <v>0.15</v>
          </cell>
        </row>
        <row r="362">
          <cell r="B362">
            <v>358</v>
          </cell>
          <cell r="C362" t="str">
            <v>空気熱源ﾊﾟｯｹｰｼﾞ室内機(床置)</v>
          </cell>
          <cell r="D362">
            <v>4</v>
          </cell>
          <cell r="E362" t="str">
            <v>kw</v>
          </cell>
          <cell r="F362">
            <v>0.18</v>
          </cell>
        </row>
        <row r="363">
          <cell r="B363">
            <v>359</v>
          </cell>
          <cell r="C363" t="str">
            <v>空気熱源ﾊﾟｯｹｰｼﾞ室内機(床置)</v>
          </cell>
          <cell r="D363">
            <v>4.5</v>
          </cell>
          <cell r="E363" t="str">
            <v>kw</v>
          </cell>
          <cell r="F363">
            <v>0.3</v>
          </cell>
        </row>
        <row r="364">
          <cell r="B364">
            <v>360</v>
          </cell>
          <cell r="C364" t="str">
            <v>空気熱源ﾊﾟｯｹｰｼﾞ室内機(床置)</v>
          </cell>
          <cell r="D364">
            <v>5</v>
          </cell>
          <cell r="E364" t="str">
            <v>kw</v>
          </cell>
          <cell r="F364">
            <v>0.3</v>
          </cell>
        </row>
        <row r="365">
          <cell r="B365">
            <v>361</v>
          </cell>
          <cell r="C365" t="str">
            <v>空気熱源ﾊﾟｯｹｰｼﾞ室内機(床置)</v>
          </cell>
          <cell r="D365">
            <v>5.6</v>
          </cell>
          <cell r="E365" t="str">
            <v>kw</v>
          </cell>
          <cell r="F365">
            <v>0.31</v>
          </cell>
        </row>
        <row r="366">
          <cell r="B366">
            <v>362</v>
          </cell>
          <cell r="C366" t="str">
            <v>空気熱源ﾊﾟｯｹｰｼﾞ室内機(床置)</v>
          </cell>
          <cell r="D366">
            <v>6.3</v>
          </cell>
          <cell r="E366" t="str">
            <v>kw</v>
          </cell>
          <cell r="F366">
            <v>0.36</v>
          </cell>
        </row>
        <row r="367">
          <cell r="B367">
            <v>363</v>
          </cell>
          <cell r="C367" t="str">
            <v>空気熱源ﾊﾟｯｹｰｼﾞ室内機(床置)</v>
          </cell>
          <cell r="D367">
            <v>7.1</v>
          </cell>
          <cell r="E367" t="str">
            <v>kw</v>
          </cell>
          <cell r="F367">
            <v>0.36</v>
          </cell>
        </row>
        <row r="368">
          <cell r="B368">
            <v>364</v>
          </cell>
          <cell r="C368" t="str">
            <v>空気熱源ﾊﾟｯｹｰｼﾞ室内機(床置)</v>
          </cell>
          <cell r="D368">
            <v>8</v>
          </cell>
          <cell r="E368" t="str">
            <v>kw</v>
          </cell>
          <cell r="F368">
            <v>0.42</v>
          </cell>
        </row>
        <row r="369">
          <cell r="B369">
            <v>365</v>
          </cell>
          <cell r="C369" t="str">
            <v>空気熱源ﾊﾟｯｹｰｼﾞ室内機(床置)</v>
          </cell>
          <cell r="D369">
            <v>10</v>
          </cell>
          <cell r="E369" t="str">
            <v>kw</v>
          </cell>
          <cell r="F369">
            <v>0.5</v>
          </cell>
        </row>
        <row r="370">
          <cell r="B370">
            <v>366</v>
          </cell>
          <cell r="C370" t="str">
            <v>空気熱源ﾊﾟｯｹｰｼﾞ室内機(床置)</v>
          </cell>
          <cell r="D370">
            <v>12.5</v>
          </cell>
          <cell r="E370" t="str">
            <v>kw</v>
          </cell>
          <cell r="F370">
            <v>0.51</v>
          </cell>
        </row>
        <row r="371">
          <cell r="B371">
            <v>367</v>
          </cell>
          <cell r="C371" t="str">
            <v>空気熱源ﾊﾟｯｹｰｼﾞ室内機(床置)</v>
          </cell>
          <cell r="D371">
            <v>14</v>
          </cell>
          <cell r="E371" t="str">
            <v>kw</v>
          </cell>
          <cell r="F371">
            <v>0.51</v>
          </cell>
        </row>
        <row r="372">
          <cell r="B372">
            <v>368</v>
          </cell>
          <cell r="C372" t="str">
            <v>ｶﾞｽｴﾝｼﾞﾝ式ﾊﾟｯｹｰｼﾞ形空気調和機(室外機)</v>
          </cell>
          <cell r="D372">
            <v>28</v>
          </cell>
          <cell r="E372" t="str">
            <v>kw</v>
          </cell>
          <cell r="F372">
            <v>2.7</v>
          </cell>
        </row>
        <row r="373">
          <cell r="B373">
            <v>369</v>
          </cell>
          <cell r="C373" t="str">
            <v>ｶﾞｽｴﾝｼﾞﾝ式ﾊﾟｯｹｰｼﾞ形空気調和機(室外機)</v>
          </cell>
          <cell r="D373">
            <v>35.5</v>
          </cell>
          <cell r="E373" t="str">
            <v>kw</v>
          </cell>
          <cell r="F373">
            <v>3.5</v>
          </cell>
        </row>
        <row r="374">
          <cell r="B374">
            <v>370</v>
          </cell>
          <cell r="C374" t="str">
            <v>ｶﾞｽｴﾝｼﾞﾝ式ﾊﾟｯｹｰｼﾞ形空気調和機(室外機)</v>
          </cell>
          <cell r="D374">
            <v>45</v>
          </cell>
          <cell r="E374" t="str">
            <v>kw</v>
          </cell>
          <cell r="F374">
            <v>5.6</v>
          </cell>
        </row>
        <row r="375">
          <cell r="B375">
            <v>371</v>
          </cell>
          <cell r="C375" t="str">
            <v>水冷式ﾊﾟｯｹｰｼﾞ形空気調和機</v>
          </cell>
          <cell r="D375">
            <v>2240</v>
          </cell>
          <cell r="E375" t="str">
            <v>kcal/h</v>
          </cell>
          <cell r="F375">
            <v>1.1499999999999999</v>
          </cell>
        </row>
        <row r="376">
          <cell r="B376">
            <v>372</v>
          </cell>
          <cell r="C376" t="str">
            <v>水冷式ﾊﾟｯｹｰｼﾞ形空気調和機</v>
          </cell>
          <cell r="D376">
            <v>4500</v>
          </cell>
          <cell r="E376" t="str">
            <v>kcal/h</v>
          </cell>
          <cell r="F376">
            <v>1.51</v>
          </cell>
        </row>
        <row r="377">
          <cell r="B377">
            <v>373</v>
          </cell>
          <cell r="C377" t="str">
            <v>水冷式ﾊﾟｯｹｰｼﾞ形空気調和機</v>
          </cell>
          <cell r="D377">
            <v>8000</v>
          </cell>
          <cell r="E377" t="str">
            <v>kcal/h</v>
          </cell>
          <cell r="F377">
            <v>1.55</v>
          </cell>
        </row>
        <row r="378">
          <cell r="B378">
            <v>374</v>
          </cell>
          <cell r="C378" t="str">
            <v>水冷式ﾊﾟｯｹｰｼﾞ形空気調和機</v>
          </cell>
          <cell r="D378">
            <v>12500</v>
          </cell>
          <cell r="E378" t="str">
            <v>kcal/h</v>
          </cell>
          <cell r="F378">
            <v>1.89</v>
          </cell>
        </row>
        <row r="379">
          <cell r="B379">
            <v>375</v>
          </cell>
          <cell r="C379" t="str">
            <v>水冷式ﾊﾟｯｹｰｼﾞ形空気調和機</v>
          </cell>
          <cell r="D379">
            <v>20000</v>
          </cell>
          <cell r="E379" t="str">
            <v>kcal/h</v>
          </cell>
          <cell r="F379">
            <v>2.19</v>
          </cell>
        </row>
        <row r="380">
          <cell r="B380">
            <v>376</v>
          </cell>
          <cell r="C380" t="str">
            <v>水冷式ﾊﾟｯｹｰｼﾞ形空気調和機</v>
          </cell>
          <cell r="D380">
            <v>25000</v>
          </cell>
          <cell r="E380" t="str">
            <v>kcal/h</v>
          </cell>
          <cell r="F380">
            <v>2.44</v>
          </cell>
        </row>
        <row r="381">
          <cell r="B381">
            <v>377</v>
          </cell>
          <cell r="C381" t="str">
            <v>水冷式ﾊﾟｯｹｰｼﾞ形空気調和機</v>
          </cell>
          <cell r="D381">
            <v>40000</v>
          </cell>
          <cell r="E381" t="str">
            <v>kcal/h</v>
          </cell>
          <cell r="F381">
            <v>3.18</v>
          </cell>
        </row>
        <row r="382">
          <cell r="B382">
            <v>378</v>
          </cell>
          <cell r="C382" t="str">
            <v>水冷式ﾊﾟｯｹｰｼﾞ形空気調和機</v>
          </cell>
          <cell r="D382">
            <v>50000</v>
          </cell>
          <cell r="E382" t="str">
            <v>kcal/h</v>
          </cell>
          <cell r="F382">
            <v>3.63</v>
          </cell>
        </row>
        <row r="383">
          <cell r="B383">
            <v>379</v>
          </cell>
          <cell r="C383" t="str">
            <v>水冷式ﾊﾟｯｹｰｼﾞ形空気調和機</v>
          </cell>
          <cell r="D383">
            <v>63000</v>
          </cell>
          <cell r="E383" t="str">
            <v>kcal/h</v>
          </cell>
          <cell r="F383">
            <v>5.36</v>
          </cell>
        </row>
        <row r="384">
          <cell r="B384">
            <v>380</v>
          </cell>
          <cell r="C384" t="str">
            <v>水冷式ﾊﾟｯｹｰｼﾞ形空気調和機</v>
          </cell>
          <cell r="D384">
            <v>80000</v>
          </cell>
          <cell r="E384" t="str">
            <v>kcal/h</v>
          </cell>
          <cell r="F384">
            <v>5.86</v>
          </cell>
        </row>
        <row r="385">
          <cell r="B385">
            <v>381</v>
          </cell>
          <cell r="C385" t="str">
            <v>水冷式ﾊﾟｯｹｰｼﾞ形空気調和機</v>
          </cell>
          <cell r="D385">
            <v>100000</v>
          </cell>
          <cell r="E385" t="str">
            <v>kcal/h</v>
          </cell>
          <cell r="F385">
            <v>8.33</v>
          </cell>
        </row>
        <row r="386">
          <cell r="B386">
            <v>382</v>
          </cell>
          <cell r="C386" t="str">
            <v>水冷式ﾊﾟｯｹｰｼﾞ形空気調和機(天井吊)</v>
          </cell>
          <cell r="D386">
            <v>2240</v>
          </cell>
          <cell r="E386" t="str">
            <v>kcal/h</v>
          </cell>
          <cell r="F386">
            <v>2.2999999999999998</v>
          </cell>
        </row>
        <row r="387">
          <cell r="B387">
            <v>383</v>
          </cell>
          <cell r="C387" t="str">
            <v>水冷式ﾊﾟｯｹｰｼﾞ形空気調和機(天井吊)</v>
          </cell>
          <cell r="D387">
            <v>4500</v>
          </cell>
          <cell r="E387" t="str">
            <v>kcal/h</v>
          </cell>
          <cell r="F387">
            <v>3.02</v>
          </cell>
        </row>
        <row r="388">
          <cell r="B388">
            <v>384</v>
          </cell>
          <cell r="C388" t="str">
            <v>水冷式ﾊﾟｯｹｰｼﾞ形空気調和機(天井吊)</v>
          </cell>
          <cell r="D388">
            <v>8000</v>
          </cell>
          <cell r="E388" t="str">
            <v>kcal/h</v>
          </cell>
          <cell r="F388">
            <v>3.1</v>
          </cell>
        </row>
        <row r="389">
          <cell r="B389">
            <v>385</v>
          </cell>
          <cell r="C389" t="str">
            <v>水冷式ﾊﾟｯｹｰｼﾞ形空気調和機(天井吊)</v>
          </cell>
          <cell r="D389">
            <v>12500</v>
          </cell>
          <cell r="E389" t="str">
            <v>kcal/h</v>
          </cell>
          <cell r="F389">
            <v>3.78</v>
          </cell>
        </row>
        <row r="390">
          <cell r="B390">
            <v>386</v>
          </cell>
          <cell r="C390" t="str">
            <v>水冷式ﾊﾟｯｹｰｼﾞ形空気調和機(天井吊)</v>
          </cell>
          <cell r="D390">
            <v>20000</v>
          </cell>
          <cell r="E390" t="str">
            <v>kcal/h</v>
          </cell>
          <cell r="F390">
            <v>4.38</v>
          </cell>
        </row>
        <row r="391">
          <cell r="B391">
            <v>387</v>
          </cell>
          <cell r="C391" t="str">
            <v>水冷式ﾊﾟｯｹｰｼﾞ形空気調和機(天井吊)</v>
          </cell>
          <cell r="D391">
            <v>25000</v>
          </cell>
          <cell r="E391" t="str">
            <v>kcal/h</v>
          </cell>
          <cell r="F391">
            <v>4.88</v>
          </cell>
        </row>
        <row r="392">
          <cell r="B392">
            <v>388</v>
          </cell>
          <cell r="C392" t="str">
            <v>水冷式ﾊﾟｯｹｰｼﾞ形空気調和機(天井吊)</v>
          </cell>
          <cell r="D392">
            <v>40000</v>
          </cell>
          <cell r="E392" t="str">
            <v>kcal/h</v>
          </cell>
          <cell r="F392">
            <v>6.36</v>
          </cell>
        </row>
        <row r="393">
          <cell r="B393">
            <v>389</v>
          </cell>
          <cell r="C393" t="str">
            <v>水冷式ﾊﾟｯｹｰｼﾞ形空気調和機(天井吊)</v>
          </cell>
          <cell r="D393">
            <v>50000</v>
          </cell>
          <cell r="E393" t="str">
            <v>kcal/h</v>
          </cell>
          <cell r="F393">
            <v>7.26</v>
          </cell>
        </row>
        <row r="394">
          <cell r="B394">
            <v>390</v>
          </cell>
          <cell r="C394" t="str">
            <v>水冷式ﾊﾟｯｹｰｼﾞ形空気調和機(天井吊)</v>
          </cell>
          <cell r="D394">
            <v>63000</v>
          </cell>
          <cell r="E394" t="str">
            <v>kcal/h</v>
          </cell>
          <cell r="F394">
            <v>10.72</v>
          </cell>
        </row>
        <row r="395">
          <cell r="B395">
            <v>391</v>
          </cell>
          <cell r="C395" t="str">
            <v>水冷式ﾊﾟｯｹｰｼﾞ形空気調和機(天井吊)</v>
          </cell>
          <cell r="D395">
            <v>80000</v>
          </cell>
          <cell r="E395" t="str">
            <v>kcal/h</v>
          </cell>
          <cell r="F395">
            <v>11.72</v>
          </cell>
        </row>
        <row r="396">
          <cell r="B396">
            <v>392</v>
          </cell>
          <cell r="C396" t="str">
            <v>水冷式ﾊﾟｯｹｰｼﾞ形空気調和機(天井吊)</v>
          </cell>
          <cell r="D396">
            <v>100000</v>
          </cell>
          <cell r="E396" t="str">
            <v>kcal/h</v>
          </cell>
          <cell r="F396">
            <v>16.66</v>
          </cell>
        </row>
        <row r="397">
          <cell r="B397">
            <v>393</v>
          </cell>
          <cell r="C397" t="str">
            <v>水冷式ﾊﾟｯｹｰｼﾞ形空気調和機(防振基礎)</v>
          </cell>
          <cell r="D397">
            <v>2240</v>
          </cell>
          <cell r="E397" t="str">
            <v>kcal/h</v>
          </cell>
          <cell r="F397">
            <v>1.38</v>
          </cell>
        </row>
        <row r="398">
          <cell r="B398">
            <v>394</v>
          </cell>
          <cell r="C398" t="str">
            <v>水冷式ﾊﾟｯｹｰｼﾞ形空気調和機(防振基礎)</v>
          </cell>
          <cell r="D398">
            <v>4500</v>
          </cell>
          <cell r="E398" t="str">
            <v>kcal/h</v>
          </cell>
          <cell r="F398">
            <v>1.8119999999999998</v>
          </cell>
        </row>
        <row r="399">
          <cell r="B399">
            <v>395</v>
          </cell>
          <cell r="C399" t="str">
            <v>水冷式ﾊﾟｯｹｰｼﾞ形空気調和機(防振基礎)</v>
          </cell>
          <cell r="D399">
            <v>8000</v>
          </cell>
          <cell r="E399" t="str">
            <v>kcal/h</v>
          </cell>
          <cell r="F399">
            <v>1.8599999999999999</v>
          </cell>
        </row>
        <row r="400">
          <cell r="B400">
            <v>396</v>
          </cell>
          <cell r="C400" t="str">
            <v>水冷式ﾊﾟｯｹｰｼﾞ形空気調和機(防振基礎)</v>
          </cell>
          <cell r="D400">
            <v>12500</v>
          </cell>
          <cell r="E400" t="str">
            <v>kcal/h</v>
          </cell>
          <cell r="F400">
            <v>2.2679999999999998</v>
          </cell>
        </row>
        <row r="401">
          <cell r="B401">
            <v>397</v>
          </cell>
          <cell r="C401" t="str">
            <v>水冷式ﾊﾟｯｹｰｼﾞ形空気調和機(防振基礎)</v>
          </cell>
          <cell r="D401">
            <v>20000</v>
          </cell>
          <cell r="E401" t="str">
            <v>kcal/h</v>
          </cell>
          <cell r="F401">
            <v>2.6279999999999997</v>
          </cell>
        </row>
        <row r="402">
          <cell r="B402">
            <v>398</v>
          </cell>
          <cell r="C402" t="str">
            <v>水冷式ﾊﾟｯｹｰｼﾞ形空気調和機(防振基礎)</v>
          </cell>
          <cell r="D402">
            <v>25000</v>
          </cell>
          <cell r="E402" t="str">
            <v>kcal/h</v>
          </cell>
          <cell r="F402">
            <v>2.9279999999999999</v>
          </cell>
        </row>
        <row r="403">
          <cell r="B403">
            <v>399</v>
          </cell>
          <cell r="C403" t="str">
            <v>水冷式ﾊﾟｯｹｰｼﾞ形空気調和機(防振基礎)</v>
          </cell>
          <cell r="D403">
            <v>40000</v>
          </cell>
          <cell r="E403" t="str">
            <v>kcal/h</v>
          </cell>
          <cell r="F403">
            <v>3.8159999999999998</v>
          </cell>
        </row>
        <row r="404">
          <cell r="B404">
            <v>400</v>
          </cell>
          <cell r="C404" t="str">
            <v>水冷式ﾊﾟｯｹｰｼﾞ形空気調和機(防振基礎)</v>
          </cell>
          <cell r="D404">
            <v>50000</v>
          </cell>
          <cell r="E404" t="str">
            <v>kcal/h</v>
          </cell>
          <cell r="F404">
            <v>4.3559999999999999</v>
          </cell>
        </row>
        <row r="405">
          <cell r="B405">
            <v>401</v>
          </cell>
          <cell r="C405" t="str">
            <v>水冷式ﾊﾟｯｹｰｼﾞ形空気調和機(防振基礎)</v>
          </cell>
          <cell r="D405">
            <v>63000</v>
          </cell>
          <cell r="E405" t="str">
            <v>kcal/h</v>
          </cell>
          <cell r="F405">
            <v>6.4320000000000004</v>
          </cell>
        </row>
        <row r="406">
          <cell r="B406">
            <v>402</v>
          </cell>
          <cell r="C406" t="str">
            <v>水冷式ﾊﾟｯｹｰｼﾞ形空気調和機(防振基礎)</v>
          </cell>
          <cell r="D406">
            <v>80000</v>
          </cell>
          <cell r="E406" t="str">
            <v>kcal/h</v>
          </cell>
          <cell r="F406">
            <v>7.032</v>
          </cell>
        </row>
        <row r="407">
          <cell r="B407">
            <v>403</v>
          </cell>
          <cell r="C407" t="str">
            <v>水冷式ﾊﾟｯｹｰｼﾞ形空気調和機(防振基礎)</v>
          </cell>
          <cell r="D407">
            <v>100000</v>
          </cell>
          <cell r="E407" t="str">
            <v>kcal/h</v>
          </cell>
          <cell r="F407">
            <v>9.9960000000000004</v>
          </cell>
        </row>
        <row r="408">
          <cell r="B408">
            <v>404</v>
          </cell>
          <cell r="C408" t="str">
            <v>ﾙｰﾑｸｰﾗｰｳｲﾝﾄﾞｳ形</v>
          </cell>
          <cell r="D408">
            <v>1.8</v>
          </cell>
          <cell r="E408" t="str">
            <v>kw</v>
          </cell>
          <cell r="F408">
            <v>0.34</v>
          </cell>
        </row>
        <row r="409">
          <cell r="B409">
            <v>405</v>
          </cell>
          <cell r="C409" t="str">
            <v>ﾙｰﾑｸｰﾗｰｳｲﾝﾄﾞｳ形</v>
          </cell>
          <cell r="D409">
            <v>2.2000000000000002</v>
          </cell>
          <cell r="E409" t="str">
            <v>kw</v>
          </cell>
          <cell r="F409">
            <v>0.65</v>
          </cell>
        </row>
        <row r="410">
          <cell r="B410">
            <v>406</v>
          </cell>
          <cell r="C410" t="str">
            <v>ﾙｰﾑｸｰﾗｰｳｲﾝﾄﾞｳ形</v>
          </cell>
          <cell r="D410">
            <v>3.6</v>
          </cell>
          <cell r="E410" t="str">
            <v>kw</v>
          </cell>
          <cell r="F410">
            <v>0.86</v>
          </cell>
        </row>
        <row r="411">
          <cell r="B411">
            <v>407</v>
          </cell>
          <cell r="C411" t="str">
            <v>ﾙｰﾑｸｰﾗｰｳｲﾝﾄﾞｳ形</v>
          </cell>
          <cell r="D411">
            <v>4.5</v>
          </cell>
          <cell r="E411" t="str">
            <v>kw</v>
          </cell>
          <cell r="F411">
            <v>0.95</v>
          </cell>
        </row>
        <row r="412">
          <cell r="B412">
            <v>408</v>
          </cell>
          <cell r="C412" t="str">
            <v>ﾙｰﾑｸｰﾗｰｾﾊﾟﾚｰﾄ形(室外機)</v>
          </cell>
          <cell r="D412">
            <v>1.8</v>
          </cell>
          <cell r="E412" t="str">
            <v>kw</v>
          </cell>
          <cell r="F412">
            <v>0.28999999999999998</v>
          </cell>
        </row>
        <row r="413">
          <cell r="B413">
            <v>409</v>
          </cell>
          <cell r="C413" t="str">
            <v>ﾙｰﾑｸｰﾗｰｾﾊﾟﾚｰﾄ形(室外機)</v>
          </cell>
          <cell r="D413">
            <v>2.5</v>
          </cell>
          <cell r="E413" t="str">
            <v>kw</v>
          </cell>
          <cell r="F413">
            <v>0.3</v>
          </cell>
        </row>
        <row r="414">
          <cell r="B414">
            <v>410</v>
          </cell>
          <cell r="C414" t="str">
            <v>ﾙｰﾑｸｰﾗｰｾﾊﾟﾚｰﾄ形(室外機)</v>
          </cell>
          <cell r="D414">
            <v>3.6</v>
          </cell>
          <cell r="E414" t="str">
            <v>kw</v>
          </cell>
          <cell r="F414">
            <v>0.37</v>
          </cell>
        </row>
        <row r="415">
          <cell r="B415">
            <v>411</v>
          </cell>
          <cell r="C415" t="str">
            <v>ﾙｰﾑｸｰﾗｰｾﾊﾟﾚｰﾄ形(室外機)</v>
          </cell>
          <cell r="D415">
            <v>4</v>
          </cell>
          <cell r="E415" t="str">
            <v>kw</v>
          </cell>
          <cell r="F415">
            <v>0.45</v>
          </cell>
        </row>
        <row r="416">
          <cell r="B416">
            <v>412</v>
          </cell>
          <cell r="C416" t="str">
            <v>ﾙｰﾑｸｰﾗｰｾﾊﾟﾚｰﾄ形(室外機)</v>
          </cell>
          <cell r="D416">
            <v>4.5</v>
          </cell>
          <cell r="E416" t="str">
            <v>kw</v>
          </cell>
          <cell r="F416">
            <v>0.63</v>
          </cell>
        </row>
        <row r="417">
          <cell r="B417">
            <v>413</v>
          </cell>
          <cell r="C417" t="str">
            <v>ﾙｰﾑｸｰﾗｰｾﾊﾟﾚｰﾄ形(室外機)</v>
          </cell>
          <cell r="D417">
            <v>6.3</v>
          </cell>
          <cell r="E417" t="str">
            <v>kw</v>
          </cell>
          <cell r="F417">
            <v>0.75</v>
          </cell>
        </row>
        <row r="418">
          <cell r="B418">
            <v>414</v>
          </cell>
          <cell r="C418" t="str">
            <v>ﾙｰﾑｸｰﾗｰｾﾊﾟﾚｰﾄ形(室外機)(天井吊)</v>
          </cell>
          <cell r="D418">
            <v>1.8</v>
          </cell>
          <cell r="E418" t="str">
            <v>kw</v>
          </cell>
          <cell r="F418">
            <v>0.57999999999999996</v>
          </cell>
        </row>
        <row r="419">
          <cell r="B419">
            <v>415</v>
          </cell>
          <cell r="C419" t="str">
            <v>ﾙｰﾑｸｰﾗｰｾﾊﾟﾚｰﾄ形(室外機)(天井吊)</v>
          </cell>
          <cell r="D419">
            <v>2.5</v>
          </cell>
          <cell r="E419" t="str">
            <v>kw</v>
          </cell>
          <cell r="F419">
            <v>0.6</v>
          </cell>
        </row>
        <row r="420">
          <cell r="B420">
            <v>416</v>
          </cell>
          <cell r="C420" t="str">
            <v>ﾙｰﾑｸｰﾗｰｾﾊﾟﾚｰﾄ形(室外機)(天井吊)</v>
          </cell>
          <cell r="D420">
            <v>3.6</v>
          </cell>
          <cell r="E420" t="str">
            <v>kw</v>
          </cell>
          <cell r="F420">
            <v>0.74</v>
          </cell>
        </row>
        <row r="421">
          <cell r="B421">
            <v>417</v>
          </cell>
          <cell r="C421" t="str">
            <v>ﾙｰﾑｸｰﾗｰｾﾊﾟﾚｰﾄ形(室外機)(天井吊)</v>
          </cell>
          <cell r="D421">
            <v>4</v>
          </cell>
          <cell r="E421" t="str">
            <v>kw</v>
          </cell>
          <cell r="F421">
            <v>0.9</v>
          </cell>
        </row>
        <row r="422">
          <cell r="B422">
            <v>418</v>
          </cell>
          <cell r="C422" t="str">
            <v>ﾙｰﾑｸｰﾗｰｾﾊﾟﾚｰﾄ形(室外機)(天井吊)</v>
          </cell>
          <cell r="D422">
            <v>4.5</v>
          </cell>
          <cell r="E422" t="str">
            <v>kw</v>
          </cell>
          <cell r="F422">
            <v>1.26</v>
          </cell>
        </row>
        <row r="423">
          <cell r="B423">
            <v>419</v>
          </cell>
          <cell r="C423" t="str">
            <v>ﾙｰﾑｸｰﾗｰｾﾊﾟﾚｰﾄ形(室外機)(天井吊)</v>
          </cell>
          <cell r="D423">
            <v>6.3</v>
          </cell>
          <cell r="E423" t="str">
            <v>kw</v>
          </cell>
          <cell r="F423">
            <v>1.5</v>
          </cell>
        </row>
        <row r="424">
          <cell r="B424">
            <v>420</v>
          </cell>
          <cell r="C424" t="str">
            <v>ﾙｰﾑｸｰﾗｰｾﾊﾟﾚｰﾄ形(室内機)(壁掛)</v>
          </cell>
          <cell r="D424">
            <v>1.8</v>
          </cell>
          <cell r="E424" t="str">
            <v>kw</v>
          </cell>
          <cell r="F424">
            <v>0.1</v>
          </cell>
        </row>
        <row r="425">
          <cell r="B425">
            <v>421</v>
          </cell>
          <cell r="C425" t="str">
            <v>ﾙｰﾑｸｰﾗｰｾﾊﾟﾚｰﾄ形(室内機)(壁掛)</v>
          </cell>
          <cell r="D425">
            <v>2.5</v>
          </cell>
          <cell r="E425" t="str">
            <v>kw</v>
          </cell>
          <cell r="F425">
            <v>0.1</v>
          </cell>
        </row>
        <row r="426">
          <cell r="B426">
            <v>422</v>
          </cell>
          <cell r="C426" t="str">
            <v>ﾙｰﾑｸｰﾗｰｾﾊﾟﾚｰﾄ形(室内機)(壁掛)</v>
          </cell>
          <cell r="D426">
            <v>3.6</v>
          </cell>
          <cell r="E426" t="str">
            <v>kw</v>
          </cell>
          <cell r="F426">
            <v>0.12</v>
          </cell>
        </row>
        <row r="427">
          <cell r="B427">
            <v>423</v>
          </cell>
          <cell r="C427" t="str">
            <v>ﾙｰﾑｸｰﾗｰｾﾊﾟﾚｰﾄ形(室内機)(壁掛)</v>
          </cell>
          <cell r="D427">
            <v>4</v>
          </cell>
          <cell r="E427" t="str">
            <v>kw</v>
          </cell>
          <cell r="F427">
            <v>0.14000000000000001</v>
          </cell>
        </row>
        <row r="428">
          <cell r="B428">
            <v>424</v>
          </cell>
          <cell r="C428" t="str">
            <v>ﾙｰﾑｸｰﾗｰｾﾊﾟﾚｰﾄ形(室内機)(壁掛)</v>
          </cell>
          <cell r="D428">
            <v>4.5</v>
          </cell>
          <cell r="E428" t="str">
            <v>kw</v>
          </cell>
          <cell r="F428">
            <v>0.22</v>
          </cell>
        </row>
        <row r="429">
          <cell r="B429">
            <v>425</v>
          </cell>
          <cell r="C429" t="str">
            <v>ﾙｰﾑｸｰﾗｰｾﾊﾟﾚｰﾄ形(室内機)(壁掛)</v>
          </cell>
          <cell r="D429">
            <v>6.3</v>
          </cell>
          <cell r="E429" t="str">
            <v>kw</v>
          </cell>
          <cell r="F429">
            <v>0.28000000000000003</v>
          </cell>
        </row>
        <row r="430">
          <cell r="B430">
            <v>426</v>
          </cell>
          <cell r="C430" t="str">
            <v>ﾙｰﾑｸｰﾗｰｾﾊﾟﾚｰﾄ形(室内機)(床置)</v>
          </cell>
          <cell r="D430">
            <v>2.5</v>
          </cell>
          <cell r="E430" t="str">
            <v>kw</v>
          </cell>
          <cell r="F430">
            <v>0.17</v>
          </cell>
        </row>
        <row r="431">
          <cell r="B431">
            <v>427</v>
          </cell>
          <cell r="C431" t="str">
            <v>ﾙｰﾑｸｰﾗｰｾﾊﾟﾚｰﾄ形(室内機)(床置)</v>
          </cell>
          <cell r="D431">
            <v>3.6</v>
          </cell>
          <cell r="E431" t="str">
            <v>kw</v>
          </cell>
          <cell r="F431">
            <v>0.17</v>
          </cell>
        </row>
        <row r="432">
          <cell r="B432">
            <v>428</v>
          </cell>
          <cell r="C432" t="str">
            <v>ﾙｰﾑｸｰﾗｰｾﾊﾟﾚｰﾄ形(室内機)(床置)</v>
          </cell>
          <cell r="D432">
            <v>4</v>
          </cell>
          <cell r="E432" t="str">
            <v>kw</v>
          </cell>
          <cell r="F432">
            <v>0.18</v>
          </cell>
        </row>
        <row r="433">
          <cell r="B433">
            <v>429</v>
          </cell>
          <cell r="C433" t="str">
            <v>ﾙｰﾑｸｰﾗｰｾﾊﾟﾚｰﾄ形(室内機)(床置)</v>
          </cell>
          <cell r="D433">
            <v>4.5</v>
          </cell>
          <cell r="E433" t="str">
            <v>kw</v>
          </cell>
          <cell r="F433">
            <v>0.28000000000000003</v>
          </cell>
        </row>
        <row r="434">
          <cell r="B434">
            <v>430</v>
          </cell>
          <cell r="C434" t="str">
            <v>ﾌｧﾝｺｲﾙﾕﾆｯﾄ(床置形･ﾛｰﾎﾞｰｲ形)</v>
          </cell>
          <cell r="D434" t="str">
            <v>FCU-</v>
          </cell>
          <cell r="E434">
            <v>2</v>
          </cell>
          <cell r="F434">
            <v>0.79</v>
          </cell>
        </row>
        <row r="435">
          <cell r="B435">
            <v>431</v>
          </cell>
          <cell r="C435" t="str">
            <v>ﾌｧﾝｺｲﾙﾕﾆｯﾄ(床置形･ﾛｰﾎﾞｰｲ形)</v>
          </cell>
          <cell r="D435" t="str">
            <v>FCU-</v>
          </cell>
          <cell r="E435">
            <v>3</v>
          </cell>
          <cell r="F435">
            <v>0.79</v>
          </cell>
        </row>
        <row r="436">
          <cell r="B436">
            <v>432</v>
          </cell>
          <cell r="C436" t="str">
            <v>ﾌｧﾝｺｲﾙﾕﾆｯﾄ(床置形･ﾛｰﾎﾞｰｲ形)</v>
          </cell>
          <cell r="D436" t="str">
            <v>FCU-</v>
          </cell>
          <cell r="E436">
            <v>4</v>
          </cell>
          <cell r="F436">
            <v>0.87</v>
          </cell>
        </row>
        <row r="437">
          <cell r="B437">
            <v>433</v>
          </cell>
          <cell r="C437" t="str">
            <v>ﾌｧﾝｺｲﾙﾕﾆｯﾄ(床置形･ﾛｰﾎﾞｰｲ形)</v>
          </cell>
          <cell r="D437" t="str">
            <v>FCU-</v>
          </cell>
          <cell r="E437">
            <v>6</v>
          </cell>
          <cell r="F437">
            <v>0.87</v>
          </cell>
        </row>
        <row r="438">
          <cell r="B438">
            <v>434</v>
          </cell>
          <cell r="C438" t="str">
            <v>ﾌｧﾝｺｲﾙﾕﾆｯﾄ(床置形･ﾛｰﾎﾞｰｲ形)</v>
          </cell>
          <cell r="D438" t="str">
            <v>FCU-</v>
          </cell>
          <cell r="E438">
            <v>8</v>
          </cell>
          <cell r="F438">
            <v>0.95</v>
          </cell>
        </row>
        <row r="439">
          <cell r="B439">
            <v>435</v>
          </cell>
          <cell r="C439" t="str">
            <v>ﾌｧﾝｺｲﾙﾕﾆｯﾄ(床置形･ﾛｰﾎﾞｰｲ形)</v>
          </cell>
          <cell r="D439" t="str">
            <v>FCU-</v>
          </cell>
          <cell r="E439">
            <v>12</v>
          </cell>
          <cell r="F439">
            <v>1.05</v>
          </cell>
        </row>
        <row r="440">
          <cell r="B440">
            <v>436</v>
          </cell>
          <cell r="C440" t="str">
            <v>ﾌｧﾝｺｲﾙﾕﾆｯﾄ(天井吊形）</v>
          </cell>
          <cell r="D440" t="str">
            <v>FCU-</v>
          </cell>
          <cell r="E440">
            <v>2</v>
          </cell>
          <cell r="F440">
            <v>1.19</v>
          </cell>
        </row>
        <row r="441">
          <cell r="B441">
            <v>437</v>
          </cell>
          <cell r="C441" t="str">
            <v>ﾌｧﾝｺｲﾙﾕﾆｯﾄ(天井吊形）</v>
          </cell>
          <cell r="D441" t="str">
            <v>FCU-</v>
          </cell>
          <cell r="E441">
            <v>3</v>
          </cell>
          <cell r="F441">
            <v>1.19</v>
          </cell>
        </row>
        <row r="442">
          <cell r="B442">
            <v>438</v>
          </cell>
          <cell r="C442" t="str">
            <v>ﾌｧﾝｺｲﾙﾕﾆｯﾄ(天井吊形）</v>
          </cell>
          <cell r="D442" t="str">
            <v>FCU-</v>
          </cell>
          <cell r="E442">
            <v>4</v>
          </cell>
          <cell r="F442">
            <v>1.31</v>
          </cell>
        </row>
        <row r="443">
          <cell r="B443">
            <v>439</v>
          </cell>
          <cell r="C443" t="str">
            <v>ﾌｧﾝｺｲﾙﾕﾆｯﾄ(天井吊形）</v>
          </cell>
          <cell r="D443" t="str">
            <v>FCU-</v>
          </cell>
          <cell r="E443">
            <v>6</v>
          </cell>
          <cell r="F443">
            <v>1.31</v>
          </cell>
        </row>
        <row r="444">
          <cell r="B444">
            <v>440</v>
          </cell>
          <cell r="C444" t="str">
            <v>ﾌｧﾝｺｲﾙﾕﾆｯﾄ(天井吊形）</v>
          </cell>
          <cell r="D444" t="str">
            <v>FCU-</v>
          </cell>
          <cell r="E444">
            <v>8</v>
          </cell>
          <cell r="F444">
            <v>1.43</v>
          </cell>
        </row>
        <row r="445">
          <cell r="B445">
            <v>441</v>
          </cell>
          <cell r="C445" t="str">
            <v>ﾌｧﾝｺｲﾙﾕﾆｯﾄ(天井吊形）</v>
          </cell>
          <cell r="D445" t="str">
            <v>FCU-</v>
          </cell>
          <cell r="E445">
            <v>12</v>
          </cell>
          <cell r="F445">
            <v>1.58</v>
          </cell>
        </row>
        <row r="446">
          <cell r="B446">
            <v>442</v>
          </cell>
          <cell r="C446" t="str">
            <v>ﾌｧﾝｺｲﾙﾕﾆｯﾄ(ｶｾｯﾄ形)</v>
          </cell>
          <cell r="D446" t="str">
            <v>FCU-</v>
          </cell>
          <cell r="E446">
            <v>2</v>
          </cell>
          <cell r="F446">
            <v>1.25</v>
          </cell>
        </row>
        <row r="447">
          <cell r="B447">
            <v>443</v>
          </cell>
          <cell r="C447" t="str">
            <v>ﾌｧﾝｺｲﾙﾕﾆｯﾄ(ｶｾｯﾄ形)</v>
          </cell>
          <cell r="D447" t="str">
            <v>FCU-</v>
          </cell>
          <cell r="E447">
            <v>3</v>
          </cell>
          <cell r="F447">
            <v>1.25</v>
          </cell>
        </row>
        <row r="448">
          <cell r="B448">
            <v>444</v>
          </cell>
          <cell r="C448" t="str">
            <v>ﾌｧﾝｺｲﾙﾕﾆｯﾄ(ｶｾｯﾄ形)</v>
          </cell>
          <cell r="D448" t="str">
            <v>FCU-</v>
          </cell>
          <cell r="E448">
            <v>4</v>
          </cell>
          <cell r="F448">
            <v>1.36</v>
          </cell>
        </row>
        <row r="449">
          <cell r="B449">
            <v>445</v>
          </cell>
          <cell r="C449" t="str">
            <v>ﾌｧﾝｺｲﾙﾕﾆｯﾄ(ｶｾｯﾄ形)</v>
          </cell>
          <cell r="D449" t="str">
            <v>FCU-</v>
          </cell>
          <cell r="E449">
            <v>6</v>
          </cell>
          <cell r="F449">
            <v>1.36</v>
          </cell>
        </row>
        <row r="450">
          <cell r="B450">
            <v>446</v>
          </cell>
          <cell r="C450" t="str">
            <v>ﾌｧﾝｺｲﾙﾕﾆｯﾄ(ｶｾｯﾄ形)</v>
          </cell>
          <cell r="D450" t="str">
            <v>FCU-</v>
          </cell>
          <cell r="E450">
            <v>8</v>
          </cell>
          <cell r="F450">
            <v>1.53</v>
          </cell>
        </row>
        <row r="451">
          <cell r="B451">
            <v>447</v>
          </cell>
          <cell r="C451" t="str">
            <v>ﾌｧﾝｺｲﾙﾕﾆｯﾄ(ｶｾｯﾄ形)</v>
          </cell>
          <cell r="D451" t="str">
            <v>FCU-</v>
          </cell>
          <cell r="E451">
            <v>12</v>
          </cell>
          <cell r="F451">
            <v>1.71</v>
          </cell>
        </row>
        <row r="452">
          <cell r="B452">
            <v>448</v>
          </cell>
          <cell r="C452" t="str">
            <v>ﾕﾆｯﾄ形空気調和機</v>
          </cell>
          <cell r="D452">
            <v>9780</v>
          </cell>
          <cell r="E452" t="str">
            <v>m3/h</v>
          </cell>
          <cell r="F452">
            <v>4.66</v>
          </cell>
        </row>
        <row r="453">
          <cell r="B453">
            <v>449</v>
          </cell>
          <cell r="C453" t="str">
            <v>ﾕﾆｯﾄ形空気調和機</v>
          </cell>
          <cell r="D453">
            <v>11300</v>
          </cell>
          <cell r="E453" t="str">
            <v>m3/h</v>
          </cell>
          <cell r="F453">
            <v>5.09</v>
          </cell>
        </row>
        <row r="454">
          <cell r="B454">
            <v>450</v>
          </cell>
          <cell r="C454" t="str">
            <v>ﾕﾆｯﾄ形空気調和機</v>
          </cell>
          <cell r="D454">
            <v>17100</v>
          </cell>
          <cell r="E454" t="str">
            <v>m3/h</v>
          </cell>
          <cell r="F454">
            <v>7.66</v>
          </cell>
        </row>
        <row r="455">
          <cell r="B455">
            <v>451</v>
          </cell>
          <cell r="C455" t="str">
            <v>ﾕﾆｯﾄ形空気調和機</v>
          </cell>
          <cell r="D455">
            <v>25900</v>
          </cell>
          <cell r="E455" t="str">
            <v>m3/h</v>
          </cell>
          <cell r="F455">
            <v>9.39</v>
          </cell>
        </row>
        <row r="456">
          <cell r="B456">
            <v>452</v>
          </cell>
          <cell r="C456" t="str">
            <v>ﾕﾆｯﾄ形空気調和機</v>
          </cell>
          <cell r="D456">
            <v>30700</v>
          </cell>
          <cell r="E456" t="str">
            <v>m3/h</v>
          </cell>
          <cell r="F456">
            <v>10.039999999999999</v>
          </cell>
        </row>
        <row r="457">
          <cell r="B457">
            <v>453</v>
          </cell>
          <cell r="C457" t="str">
            <v>ﾕﾆｯﾄ形空気調和機</v>
          </cell>
          <cell r="D457">
            <v>35700</v>
          </cell>
          <cell r="E457" t="str">
            <v>m3/h</v>
          </cell>
          <cell r="F457">
            <v>12.14</v>
          </cell>
        </row>
        <row r="458">
          <cell r="B458">
            <v>454</v>
          </cell>
          <cell r="C458" t="str">
            <v>ﾕﾆｯﾄ形空気調和機</v>
          </cell>
          <cell r="D458">
            <v>39400</v>
          </cell>
          <cell r="E458" t="str">
            <v>m3/h</v>
          </cell>
          <cell r="F458">
            <v>15.39</v>
          </cell>
        </row>
        <row r="459">
          <cell r="B459">
            <v>455</v>
          </cell>
          <cell r="C459" t="str">
            <v>ﾕﾆｯﾄ形空気調和機</v>
          </cell>
          <cell r="D459">
            <v>43800</v>
          </cell>
          <cell r="E459" t="str">
            <v>m3/h</v>
          </cell>
          <cell r="F459">
            <v>20.85</v>
          </cell>
        </row>
        <row r="460">
          <cell r="B460">
            <v>456</v>
          </cell>
          <cell r="C460" t="str">
            <v>ﾕﾆｯﾄ形空気調和機(防振基礎)</v>
          </cell>
          <cell r="D460">
            <v>9780</v>
          </cell>
          <cell r="E460" t="str">
            <v>m3/h</v>
          </cell>
          <cell r="F460">
            <v>5.5919999999999996</v>
          </cell>
        </row>
        <row r="461">
          <cell r="B461">
            <v>457</v>
          </cell>
          <cell r="C461" t="str">
            <v>ﾕﾆｯﾄ形空気調和機(防振基礎)</v>
          </cell>
          <cell r="D461">
            <v>11300</v>
          </cell>
          <cell r="E461" t="str">
            <v>m3/h</v>
          </cell>
          <cell r="F461">
            <v>6.1079999999999997</v>
          </cell>
        </row>
        <row r="462">
          <cell r="B462">
            <v>458</v>
          </cell>
          <cell r="C462" t="str">
            <v>ﾕﾆｯﾄ形空気調和機(防振基礎)</v>
          </cell>
          <cell r="D462">
            <v>17100</v>
          </cell>
          <cell r="E462" t="str">
            <v>m3/h</v>
          </cell>
          <cell r="F462">
            <v>9.1920000000000002</v>
          </cell>
        </row>
        <row r="463">
          <cell r="B463">
            <v>459</v>
          </cell>
          <cell r="C463" t="str">
            <v>ﾕﾆｯﾄ形空気調和機(防振基礎)</v>
          </cell>
          <cell r="D463">
            <v>25900</v>
          </cell>
          <cell r="E463" t="str">
            <v>m3/h</v>
          </cell>
          <cell r="F463">
            <v>11.268000000000001</v>
          </cell>
        </row>
        <row r="464">
          <cell r="B464">
            <v>460</v>
          </cell>
          <cell r="C464" t="str">
            <v>ﾕﾆｯﾄ形空気調和機(防振基礎)</v>
          </cell>
          <cell r="D464">
            <v>30700</v>
          </cell>
          <cell r="E464" t="str">
            <v>m3/h</v>
          </cell>
          <cell r="F464">
            <v>12.047999999999998</v>
          </cell>
        </row>
        <row r="465">
          <cell r="B465">
            <v>461</v>
          </cell>
          <cell r="C465" t="str">
            <v>ﾕﾆｯﾄ形空気調和機(防振基礎)</v>
          </cell>
          <cell r="D465">
            <v>35700</v>
          </cell>
          <cell r="E465" t="str">
            <v>m3/h</v>
          </cell>
          <cell r="F465">
            <v>14.568</v>
          </cell>
        </row>
        <row r="466">
          <cell r="B466">
            <v>462</v>
          </cell>
          <cell r="C466" t="str">
            <v>ﾕﾆｯﾄ形空気調和機(防振基礎)</v>
          </cell>
          <cell r="D466">
            <v>39400</v>
          </cell>
          <cell r="E466" t="str">
            <v>m3/h</v>
          </cell>
          <cell r="F466">
            <v>18.468</v>
          </cell>
        </row>
        <row r="467">
          <cell r="B467">
            <v>463</v>
          </cell>
          <cell r="C467" t="str">
            <v>ﾕﾆｯﾄ形空気調和機(防振基礎)</v>
          </cell>
          <cell r="D467">
            <v>43800</v>
          </cell>
          <cell r="E467" t="str">
            <v>m3/h</v>
          </cell>
          <cell r="F467">
            <v>25.02</v>
          </cell>
        </row>
        <row r="468">
          <cell r="B468">
            <v>464</v>
          </cell>
          <cell r="C468" t="str">
            <v>ｺﾝﾊﾟｸﾄ形空気調和機</v>
          </cell>
          <cell r="D468">
            <v>2000</v>
          </cell>
          <cell r="E468" t="str">
            <v>m3/h</v>
          </cell>
          <cell r="F468">
            <v>1.7</v>
          </cell>
        </row>
        <row r="469">
          <cell r="B469">
            <v>465</v>
          </cell>
          <cell r="C469" t="str">
            <v>ｺﾝﾊﾟｸﾄ形空気調和機</v>
          </cell>
          <cell r="D469">
            <v>4000</v>
          </cell>
          <cell r="E469" t="str">
            <v>m3/h</v>
          </cell>
          <cell r="F469">
            <v>2.0499999999999998</v>
          </cell>
        </row>
        <row r="470">
          <cell r="B470">
            <v>466</v>
          </cell>
          <cell r="C470" t="str">
            <v>ｺﾝﾊﾟｸﾄ形空気調和機</v>
          </cell>
          <cell r="D470">
            <v>6000</v>
          </cell>
          <cell r="E470" t="str">
            <v>m3/h</v>
          </cell>
          <cell r="F470">
            <v>2.41</v>
          </cell>
        </row>
        <row r="471">
          <cell r="B471">
            <v>467</v>
          </cell>
          <cell r="C471" t="str">
            <v>ｺﾝﾊﾟｸﾄ形空気調和機(防振基礎)</v>
          </cell>
          <cell r="D471">
            <v>2000</v>
          </cell>
          <cell r="E471" t="str">
            <v>m3/h</v>
          </cell>
          <cell r="F471">
            <v>2.04</v>
          </cell>
        </row>
        <row r="472">
          <cell r="B472">
            <v>468</v>
          </cell>
          <cell r="C472" t="str">
            <v>ｺﾝﾊﾟｸﾄ形空気調和機(防振基礎)</v>
          </cell>
          <cell r="D472">
            <v>4000</v>
          </cell>
          <cell r="E472" t="str">
            <v>m3/h</v>
          </cell>
          <cell r="F472">
            <v>2.4599999999999995</v>
          </cell>
        </row>
        <row r="473">
          <cell r="B473">
            <v>469</v>
          </cell>
          <cell r="C473" t="str">
            <v>ｺﾝﾊﾟｸﾄ形空気調和機(防振基礎)</v>
          </cell>
          <cell r="D473">
            <v>6000</v>
          </cell>
          <cell r="E473" t="str">
            <v>m3/h</v>
          </cell>
          <cell r="F473">
            <v>2.8919999999999999</v>
          </cell>
        </row>
        <row r="474">
          <cell r="B474">
            <v>470</v>
          </cell>
          <cell r="C474" t="str">
            <v>回転形全熱交換器</v>
          </cell>
          <cell r="D474">
            <v>600</v>
          </cell>
          <cell r="E474" t="str">
            <v>m3/h</v>
          </cell>
          <cell r="F474">
            <v>0.68</v>
          </cell>
        </row>
        <row r="475">
          <cell r="B475">
            <v>471</v>
          </cell>
          <cell r="C475" t="str">
            <v>回転形全熱交換器</v>
          </cell>
          <cell r="D475">
            <v>1500</v>
          </cell>
          <cell r="E475" t="str">
            <v>m3/h</v>
          </cell>
          <cell r="F475">
            <v>0.99</v>
          </cell>
        </row>
        <row r="476">
          <cell r="B476">
            <v>472</v>
          </cell>
          <cell r="C476" t="str">
            <v>回転形全熱交換器</v>
          </cell>
          <cell r="D476">
            <v>2400</v>
          </cell>
          <cell r="E476" t="str">
            <v>m3/h</v>
          </cell>
          <cell r="F476">
            <v>1.22</v>
          </cell>
        </row>
        <row r="477">
          <cell r="B477">
            <v>473</v>
          </cell>
          <cell r="C477" t="str">
            <v>回転形全熱交換器</v>
          </cell>
          <cell r="D477">
            <v>3900</v>
          </cell>
          <cell r="E477" t="str">
            <v>m3/h</v>
          </cell>
          <cell r="F477">
            <v>1.67</v>
          </cell>
        </row>
        <row r="478">
          <cell r="B478">
            <v>474</v>
          </cell>
          <cell r="C478" t="str">
            <v>回転形全熱交換器</v>
          </cell>
          <cell r="D478">
            <v>5400</v>
          </cell>
          <cell r="E478" t="str">
            <v>m3/h</v>
          </cell>
          <cell r="F478">
            <v>2.12</v>
          </cell>
        </row>
        <row r="479">
          <cell r="B479">
            <v>475</v>
          </cell>
          <cell r="C479" t="str">
            <v>回転形全熱交換器</v>
          </cell>
          <cell r="D479">
            <v>7500</v>
          </cell>
          <cell r="E479" t="str">
            <v>m3/h</v>
          </cell>
          <cell r="F479">
            <v>2.7</v>
          </cell>
        </row>
        <row r="480">
          <cell r="B480">
            <v>476</v>
          </cell>
          <cell r="C480" t="str">
            <v>回転形全熱交換器</v>
          </cell>
          <cell r="D480">
            <v>11400</v>
          </cell>
          <cell r="E480" t="str">
            <v>m3/h</v>
          </cell>
          <cell r="F480">
            <v>3.83</v>
          </cell>
        </row>
        <row r="481">
          <cell r="B481">
            <v>477</v>
          </cell>
          <cell r="C481" t="str">
            <v>回転形全熱交換器</v>
          </cell>
          <cell r="D481">
            <v>16200</v>
          </cell>
          <cell r="E481" t="str">
            <v>m3/h</v>
          </cell>
          <cell r="F481">
            <v>5.86</v>
          </cell>
        </row>
        <row r="482">
          <cell r="B482">
            <v>478</v>
          </cell>
          <cell r="C482" t="str">
            <v>回転形全熱交換器(天井吊)</v>
          </cell>
          <cell r="D482">
            <v>600</v>
          </cell>
          <cell r="E482" t="str">
            <v>m3/h</v>
          </cell>
          <cell r="F482">
            <v>1.36</v>
          </cell>
        </row>
        <row r="483">
          <cell r="B483">
            <v>479</v>
          </cell>
          <cell r="C483" t="str">
            <v>回転形全熱交換器(天井吊)</v>
          </cell>
          <cell r="D483">
            <v>1500</v>
          </cell>
          <cell r="E483" t="str">
            <v>m3/h</v>
          </cell>
          <cell r="F483">
            <v>1.98</v>
          </cell>
        </row>
        <row r="484">
          <cell r="B484">
            <v>480</v>
          </cell>
          <cell r="C484" t="str">
            <v>回転形全熱交換器(天井吊)</v>
          </cell>
          <cell r="D484">
            <v>2400</v>
          </cell>
          <cell r="E484" t="str">
            <v>m3/h</v>
          </cell>
          <cell r="F484">
            <v>2.44</v>
          </cell>
        </row>
        <row r="485">
          <cell r="B485">
            <v>481</v>
          </cell>
          <cell r="C485" t="str">
            <v>回転形全熱交換器(天井吊)</v>
          </cell>
          <cell r="D485">
            <v>3900</v>
          </cell>
          <cell r="E485" t="str">
            <v>m3/h</v>
          </cell>
          <cell r="F485">
            <v>3.34</v>
          </cell>
        </row>
        <row r="486">
          <cell r="B486">
            <v>482</v>
          </cell>
          <cell r="C486" t="str">
            <v>回転形全熱交換器(天井吊)</v>
          </cell>
          <cell r="D486">
            <v>5400</v>
          </cell>
          <cell r="E486" t="str">
            <v>m3/h</v>
          </cell>
          <cell r="F486">
            <v>4.24</v>
          </cell>
        </row>
        <row r="487">
          <cell r="B487">
            <v>483</v>
          </cell>
          <cell r="C487" t="str">
            <v>回転形全熱交換器(天井吊)</v>
          </cell>
          <cell r="D487">
            <v>7500</v>
          </cell>
          <cell r="E487" t="str">
            <v>m3/h</v>
          </cell>
          <cell r="F487">
            <v>5.4</v>
          </cell>
        </row>
        <row r="488">
          <cell r="B488">
            <v>484</v>
          </cell>
          <cell r="C488" t="str">
            <v>回転形全熱交換器(天井吊)</v>
          </cell>
          <cell r="D488">
            <v>11400</v>
          </cell>
          <cell r="E488" t="str">
            <v>m3/h</v>
          </cell>
          <cell r="F488">
            <v>7.66</v>
          </cell>
        </row>
        <row r="489">
          <cell r="B489">
            <v>485</v>
          </cell>
          <cell r="C489" t="str">
            <v>回転形全熱交換器(天井吊)</v>
          </cell>
          <cell r="D489">
            <v>16200</v>
          </cell>
          <cell r="E489" t="str">
            <v>m3/h</v>
          </cell>
          <cell r="F489">
            <v>11.72</v>
          </cell>
        </row>
        <row r="490">
          <cell r="B490">
            <v>486</v>
          </cell>
          <cell r="C490" t="str">
            <v>静止形全熱交換器(単体)</v>
          </cell>
          <cell r="D490">
            <v>1000</v>
          </cell>
          <cell r="E490" t="str">
            <v>m3/h</v>
          </cell>
          <cell r="F490">
            <v>1.23</v>
          </cell>
        </row>
        <row r="491">
          <cell r="B491">
            <v>487</v>
          </cell>
          <cell r="C491" t="str">
            <v>静止形全熱交換器(単体)</v>
          </cell>
          <cell r="D491">
            <v>2000</v>
          </cell>
          <cell r="E491" t="str">
            <v>m3/h</v>
          </cell>
          <cell r="F491">
            <v>1.5</v>
          </cell>
        </row>
        <row r="492">
          <cell r="B492">
            <v>488</v>
          </cell>
          <cell r="C492" t="str">
            <v>静止形全熱交換器(単体)</v>
          </cell>
          <cell r="D492">
            <v>3000</v>
          </cell>
          <cell r="E492" t="str">
            <v>m3/h</v>
          </cell>
          <cell r="F492">
            <v>1.79</v>
          </cell>
        </row>
        <row r="493">
          <cell r="B493">
            <v>489</v>
          </cell>
          <cell r="C493" t="str">
            <v>静止形全熱交換器(単体)</v>
          </cell>
          <cell r="D493">
            <v>4000</v>
          </cell>
          <cell r="E493" t="str">
            <v>m3/h</v>
          </cell>
          <cell r="F493">
            <v>2.04</v>
          </cell>
        </row>
        <row r="494">
          <cell r="B494">
            <v>490</v>
          </cell>
          <cell r="C494" t="str">
            <v>静止形全熱交換器(単体)</v>
          </cell>
          <cell r="D494">
            <v>5000</v>
          </cell>
          <cell r="E494" t="str">
            <v>m3/h</v>
          </cell>
          <cell r="F494">
            <v>2.39</v>
          </cell>
        </row>
        <row r="495">
          <cell r="B495">
            <v>491</v>
          </cell>
          <cell r="C495" t="str">
            <v>静止形全熱交換器(単体)</v>
          </cell>
          <cell r="D495">
            <v>7500</v>
          </cell>
          <cell r="E495" t="str">
            <v>m3/h</v>
          </cell>
          <cell r="F495">
            <v>3.06</v>
          </cell>
        </row>
        <row r="496">
          <cell r="B496">
            <v>492</v>
          </cell>
          <cell r="C496" t="str">
            <v>静止形全熱交換器(単体)</v>
          </cell>
          <cell r="D496">
            <v>10000</v>
          </cell>
          <cell r="E496" t="str">
            <v>m3/h</v>
          </cell>
          <cell r="F496">
            <v>3.6</v>
          </cell>
        </row>
        <row r="497">
          <cell r="B497">
            <v>493</v>
          </cell>
          <cell r="C497" t="str">
            <v>静止形全熱交換器(単体)</v>
          </cell>
          <cell r="D497">
            <v>15000</v>
          </cell>
          <cell r="E497" t="str">
            <v>m3/h</v>
          </cell>
          <cell r="F497">
            <v>5.23</v>
          </cell>
        </row>
        <row r="498">
          <cell r="B498">
            <v>494</v>
          </cell>
          <cell r="C498" t="str">
            <v>静止形全熱交換器(単体)</v>
          </cell>
          <cell r="D498">
            <v>20000</v>
          </cell>
          <cell r="E498" t="str">
            <v>m3/h</v>
          </cell>
          <cell r="F498">
            <v>6.31</v>
          </cell>
        </row>
        <row r="499">
          <cell r="B499">
            <v>495</v>
          </cell>
          <cell r="C499" t="str">
            <v>静止形全熱交換器(単体)</v>
          </cell>
          <cell r="D499">
            <v>25000</v>
          </cell>
          <cell r="E499" t="str">
            <v>m3/h</v>
          </cell>
          <cell r="F499">
            <v>7.93</v>
          </cell>
        </row>
        <row r="500">
          <cell r="B500">
            <v>496</v>
          </cell>
          <cell r="C500" t="str">
            <v>静止形全熱交換器(単体)(天井吊)</v>
          </cell>
          <cell r="D500">
            <v>1000</v>
          </cell>
          <cell r="E500" t="str">
            <v>m3/h</v>
          </cell>
          <cell r="F500">
            <v>2.46</v>
          </cell>
        </row>
        <row r="501">
          <cell r="B501">
            <v>497</v>
          </cell>
          <cell r="C501" t="str">
            <v>静止形全熱交換器(単体)(天井吊)</v>
          </cell>
          <cell r="D501">
            <v>2000</v>
          </cell>
          <cell r="E501" t="str">
            <v>m3/h</v>
          </cell>
          <cell r="F501">
            <v>3</v>
          </cell>
        </row>
        <row r="502">
          <cell r="B502">
            <v>498</v>
          </cell>
          <cell r="C502" t="str">
            <v>静止形全熱交換器(単体)(天井吊)</v>
          </cell>
          <cell r="D502">
            <v>3000</v>
          </cell>
          <cell r="E502" t="str">
            <v>m3/h</v>
          </cell>
          <cell r="F502">
            <v>3.58</v>
          </cell>
        </row>
        <row r="503">
          <cell r="B503">
            <v>499</v>
          </cell>
          <cell r="C503" t="str">
            <v>静止形全熱交換器(単体)(天井吊)</v>
          </cell>
          <cell r="D503">
            <v>4000</v>
          </cell>
          <cell r="E503" t="str">
            <v>m3/h</v>
          </cell>
          <cell r="F503">
            <v>4.08</v>
          </cell>
        </row>
        <row r="504">
          <cell r="B504">
            <v>500</v>
          </cell>
          <cell r="C504" t="str">
            <v>静止形全熱交換器(単体)(天井吊)</v>
          </cell>
          <cell r="D504">
            <v>5000</v>
          </cell>
          <cell r="E504" t="str">
            <v>m3/h</v>
          </cell>
          <cell r="F504">
            <v>4.78</v>
          </cell>
        </row>
        <row r="505">
          <cell r="B505">
            <v>501</v>
          </cell>
          <cell r="C505" t="str">
            <v>静止形全熱交換器(単体)(天井吊)</v>
          </cell>
          <cell r="D505">
            <v>7500</v>
          </cell>
          <cell r="E505" t="str">
            <v>m3/h</v>
          </cell>
          <cell r="F505">
            <v>6.12</v>
          </cell>
        </row>
        <row r="506">
          <cell r="B506">
            <v>502</v>
          </cell>
          <cell r="C506" t="str">
            <v>静止形全熱交換器(単体)(天井吊)</v>
          </cell>
          <cell r="D506">
            <v>10000</v>
          </cell>
          <cell r="E506" t="str">
            <v>m3/h</v>
          </cell>
          <cell r="F506">
            <v>7.2</v>
          </cell>
        </row>
        <row r="507">
          <cell r="B507">
            <v>503</v>
          </cell>
          <cell r="C507" t="str">
            <v>静止形全熱交換器(単体)(天井吊)</v>
          </cell>
          <cell r="D507">
            <v>15000</v>
          </cell>
          <cell r="E507" t="str">
            <v>m3/h</v>
          </cell>
          <cell r="F507">
            <v>10.46</v>
          </cell>
        </row>
        <row r="508">
          <cell r="B508">
            <v>504</v>
          </cell>
          <cell r="C508" t="str">
            <v>静止形全熱交換器(単体)(天井吊)</v>
          </cell>
          <cell r="D508">
            <v>20000</v>
          </cell>
          <cell r="E508" t="str">
            <v>m3/h</v>
          </cell>
          <cell r="F508">
            <v>12.62</v>
          </cell>
        </row>
        <row r="509">
          <cell r="B509">
            <v>505</v>
          </cell>
          <cell r="C509" t="str">
            <v>静止形全熱交換器(単体)(天井吊)</v>
          </cell>
          <cell r="D509">
            <v>25000</v>
          </cell>
          <cell r="E509" t="str">
            <v>m3/h</v>
          </cell>
          <cell r="F509">
            <v>15.86</v>
          </cell>
        </row>
        <row r="510">
          <cell r="B510">
            <v>506</v>
          </cell>
          <cell r="C510" t="str">
            <v>静止形全熱交換器(ﾕﾆｯﾄ形)</v>
          </cell>
          <cell r="D510">
            <v>100</v>
          </cell>
          <cell r="E510" t="str">
            <v>m3/h</v>
          </cell>
          <cell r="F510">
            <v>1.01</v>
          </cell>
        </row>
        <row r="511">
          <cell r="B511">
            <v>507</v>
          </cell>
          <cell r="C511" t="str">
            <v>静止形全熱交換器(ﾕﾆｯﾄ形)</v>
          </cell>
          <cell r="D511">
            <v>300</v>
          </cell>
          <cell r="E511" t="str">
            <v>m3/h</v>
          </cell>
          <cell r="F511">
            <v>1.25</v>
          </cell>
        </row>
        <row r="512">
          <cell r="B512">
            <v>508</v>
          </cell>
          <cell r="C512" t="str">
            <v>静止形全熱交換器(ﾕﾆｯﾄ形)</v>
          </cell>
          <cell r="D512">
            <v>500</v>
          </cell>
          <cell r="E512" t="str">
            <v>m3/h</v>
          </cell>
          <cell r="F512">
            <v>1.44</v>
          </cell>
        </row>
        <row r="513">
          <cell r="B513">
            <v>509</v>
          </cell>
          <cell r="C513" t="str">
            <v>静止形全熱交換器(ﾕﾆｯﾄ形)</v>
          </cell>
          <cell r="D513">
            <v>1000</v>
          </cell>
          <cell r="E513" t="str">
            <v>m3/h</v>
          </cell>
          <cell r="F513">
            <v>1.98</v>
          </cell>
        </row>
        <row r="514">
          <cell r="B514">
            <v>510</v>
          </cell>
          <cell r="C514" t="str">
            <v>静止形全熱交換器(ﾕﾆｯﾄ形)</v>
          </cell>
          <cell r="D514">
            <v>2000</v>
          </cell>
          <cell r="E514" t="str">
            <v>m3/h</v>
          </cell>
          <cell r="F514">
            <v>3.06</v>
          </cell>
        </row>
        <row r="515">
          <cell r="B515">
            <v>511</v>
          </cell>
          <cell r="C515" t="str">
            <v>静止形全熱交換器(ﾕﾆｯﾄ形)</v>
          </cell>
          <cell r="D515">
            <v>4000</v>
          </cell>
          <cell r="E515" t="str">
            <v>m3/h</v>
          </cell>
          <cell r="F515">
            <v>4.95</v>
          </cell>
        </row>
        <row r="516">
          <cell r="B516">
            <v>512</v>
          </cell>
          <cell r="C516" t="str">
            <v>静止形全熱交換器(ﾕﾆｯﾄ形)</v>
          </cell>
          <cell r="D516">
            <v>6000</v>
          </cell>
          <cell r="E516" t="str">
            <v>m3/h</v>
          </cell>
          <cell r="F516">
            <v>6.85</v>
          </cell>
        </row>
        <row r="517">
          <cell r="B517">
            <v>513</v>
          </cell>
          <cell r="C517" t="str">
            <v>静止形全熱交換器(ﾕﾆｯﾄ形)</v>
          </cell>
          <cell r="D517">
            <v>10000</v>
          </cell>
          <cell r="E517" t="str">
            <v>m3/h</v>
          </cell>
          <cell r="F517">
            <v>11.17</v>
          </cell>
        </row>
        <row r="518">
          <cell r="B518">
            <v>514</v>
          </cell>
          <cell r="C518" t="str">
            <v>静止形全熱交換器(ﾕﾆｯﾄ形)</v>
          </cell>
          <cell r="D518">
            <v>15000</v>
          </cell>
          <cell r="E518" t="str">
            <v>m3/h</v>
          </cell>
          <cell r="F518">
            <v>15.5</v>
          </cell>
        </row>
        <row r="519">
          <cell r="B519">
            <v>515</v>
          </cell>
          <cell r="C519" t="str">
            <v>静止形全熱交換器(ﾕﾆｯﾄ形)(天井吊)</v>
          </cell>
          <cell r="D519">
            <v>100</v>
          </cell>
          <cell r="E519" t="str">
            <v>m3/h</v>
          </cell>
          <cell r="F519">
            <v>2.02</v>
          </cell>
        </row>
        <row r="520">
          <cell r="B520">
            <v>516</v>
          </cell>
          <cell r="C520" t="str">
            <v>静止形全熱交換器(ﾕﾆｯﾄ形)(天井吊)</v>
          </cell>
          <cell r="D520">
            <v>300</v>
          </cell>
          <cell r="E520" t="str">
            <v>m3/h</v>
          </cell>
          <cell r="F520">
            <v>2.5</v>
          </cell>
        </row>
        <row r="521">
          <cell r="B521">
            <v>517</v>
          </cell>
          <cell r="C521" t="str">
            <v>静止形全熱交換器(ﾕﾆｯﾄ形)(天井吊)</v>
          </cell>
          <cell r="D521">
            <v>500</v>
          </cell>
          <cell r="E521" t="str">
            <v>m3/h</v>
          </cell>
          <cell r="F521">
            <v>2.88</v>
          </cell>
        </row>
        <row r="522">
          <cell r="B522">
            <v>518</v>
          </cell>
          <cell r="C522" t="str">
            <v>静止形全熱交換器(ﾕﾆｯﾄ形)(天井吊)</v>
          </cell>
          <cell r="D522">
            <v>1000</v>
          </cell>
          <cell r="E522" t="str">
            <v>m3/h</v>
          </cell>
          <cell r="F522">
            <v>3.96</v>
          </cell>
        </row>
        <row r="523">
          <cell r="B523">
            <v>519</v>
          </cell>
          <cell r="C523" t="str">
            <v>静止形全熱交換器(ﾕﾆｯﾄ形)(天井吊)</v>
          </cell>
          <cell r="D523">
            <v>2000</v>
          </cell>
          <cell r="E523" t="str">
            <v>m3/h</v>
          </cell>
          <cell r="F523">
            <v>6.12</v>
          </cell>
        </row>
        <row r="524">
          <cell r="B524">
            <v>520</v>
          </cell>
          <cell r="C524" t="str">
            <v>静止形全熱交換器(ﾕﾆｯﾄ形)(天井吊)</v>
          </cell>
          <cell r="D524">
            <v>4000</v>
          </cell>
          <cell r="E524" t="str">
            <v>m3/h</v>
          </cell>
          <cell r="F524">
            <v>9.9</v>
          </cell>
        </row>
        <row r="525">
          <cell r="B525">
            <v>521</v>
          </cell>
          <cell r="C525" t="str">
            <v>静止形全熱交換器(ﾕﾆｯﾄ形)(天井吊)</v>
          </cell>
          <cell r="D525">
            <v>6000</v>
          </cell>
          <cell r="E525" t="str">
            <v>m3/h</v>
          </cell>
          <cell r="F525">
            <v>13.7</v>
          </cell>
        </row>
        <row r="526">
          <cell r="B526">
            <v>522</v>
          </cell>
          <cell r="C526" t="str">
            <v>静止形全熱交換器(ﾕﾆｯﾄ形)(天井吊)</v>
          </cell>
          <cell r="D526">
            <v>10000</v>
          </cell>
          <cell r="E526" t="str">
            <v>m3/h</v>
          </cell>
          <cell r="F526">
            <v>22.34</v>
          </cell>
        </row>
        <row r="527">
          <cell r="B527">
            <v>523</v>
          </cell>
          <cell r="C527" t="str">
            <v>静止形全熱交換器(ﾕﾆｯﾄ形)(天井吊)</v>
          </cell>
          <cell r="D527">
            <v>15000</v>
          </cell>
          <cell r="E527" t="str">
            <v>m3/h</v>
          </cell>
          <cell r="F527">
            <v>31</v>
          </cell>
        </row>
        <row r="528">
          <cell r="B528">
            <v>524</v>
          </cell>
          <cell r="C528" t="str">
            <v>電気集塵器(ろ材誘電形･ｴｱﾌｨﾙﾀｰを含む)</v>
          </cell>
          <cell r="D528">
            <v>167</v>
          </cell>
          <cell r="E528" t="str">
            <v>m3/min</v>
          </cell>
          <cell r="F528">
            <v>1.73</v>
          </cell>
        </row>
        <row r="529">
          <cell r="B529">
            <v>525</v>
          </cell>
          <cell r="C529" t="str">
            <v>電気集塵器(ろ材誘電形･ｴｱﾌｨﾙﾀｰを含む)</v>
          </cell>
          <cell r="D529">
            <v>250</v>
          </cell>
          <cell r="E529" t="str">
            <v>m3/min</v>
          </cell>
          <cell r="F529">
            <v>2.21</v>
          </cell>
        </row>
        <row r="530">
          <cell r="B530">
            <v>526</v>
          </cell>
          <cell r="C530" t="str">
            <v>電気集塵器(ろ材誘電形･ｴｱﾌｨﾙﾀｰを含む)</v>
          </cell>
          <cell r="D530">
            <v>333</v>
          </cell>
          <cell r="E530" t="str">
            <v>m3/min</v>
          </cell>
          <cell r="F530">
            <v>2.46</v>
          </cell>
        </row>
        <row r="531">
          <cell r="B531">
            <v>527</v>
          </cell>
          <cell r="C531" t="str">
            <v>電気集塵器(ろ材誘電形･ｴｱﾌｨﾙﾀｰを含む)</v>
          </cell>
          <cell r="D531">
            <v>500</v>
          </cell>
          <cell r="E531" t="str">
            <v>m3/min</v>
          </cell>
          <cell r="F531">
            <v>3.06</v>
          </cell>
        </row>
        <row r="532">
          <cell r="B532">
            <v>528</v>
          </cell>
          <cell r="C532" t="str">
            <v>電気集塵器(ろ材誘電形･ｴｱﾌｨﾙﾀｰを含む)</v>
          </cell>
          <cell r="D532">
            <v>667</v>
          </cell>
          <cell r="E532" t="str">
            <v>m3/min</v>
          </cell>
          <cell r="F532">
            <v>3.56</v>
          </cell>
        </row>
        <row r="533">
          <cell r="B533">
            <v>529</v>
          </cell>
          <cell r="C533" t="str">
            <v>電気集塵器(ろ材誘電形･ｴｱﾌｨﾙﾀｰを含む)</v>
          </cell>
          <cell r="D533">
            <v>1000</v>
          </cell>
          <cell r="E533" t="str">
            <v>m3/min</v>
          </cell>
          <cell r="F533">
            <v>5.08</v>
          </cell>
        </row>
        <row r="534">
          <cell r="B534">
            <v>530</v>
          </cell>
          <cell r="C534" t="str">
            <v>電気集塵器(ろ材誘電形･ｴｱﾌｨﾙﾀｰを含む)</v>
          </cell>
          <cell r="D534">
            <v>1667</v>
          </cell>
          <cell r="E534" t="str">
            <v>m3/min</v>
          </cell>
          <cell r="F534">
            <v>7.61</v>
          </cell>
        </row>
        <row r="535">
          <cell r="B535">
            <v>531</v>
          </cell>
          <cell r="C535" t="str">
            <v>ﾊﾟﾈﾙ形ｴｱﾌｨﾙﾀｰ</v>
          </cell>
          <cell r="D535" t="str">
            <v>500×500×25t</v>
          </cell>
          <cell r="F535">
            <v>0.05</v>
          </cell>
        </row>
        <row r="536">
          <cell r="B536">
            <v>532</v>
          </cell>
          <cell r="C536" t="str">
            <v>ﾊﾟﾈﾙ形ｴｱﾌｨﾙﾀｰ</v>
          </cell>
          <cell r="D536" t="str">
            <v>500×500×50t</v>
          </cell>
          <cell r="F536">
            <v>0.06</v>
          </cell>
        </row>
        <row r="537">
          <cell r="B537">
            <v>533</v>
          </cell>
          <cell r="C537" t="str">
            <v>折込形ｴｱﾌｨﾙﾀｰ</v>
          </cell>
          <cell r="D537" t="str">
            <v>610×610</v>
          </cell>
          <cell r="F537">
            <v>0.1</v>
          </cell>
        </row>
        <row r="538">
          <cell r="B538">
            <v>534</v>
          </cell>
          <cell r="C538" t="str">
            <v>自動巻取形ｴｱﾌｨﾙﾀｰ</v>
          </cell>
          <cell r="D538">
            <v>150</v>
          </cell>
          <cell r="E538" t="str">
            <v>m3/min</v>
          </cell>
          <cell r="F538">
            <v>1.35</v>
          </cell>
        </row>
        <row r="539">
          <cell r="B539">
            <v>535</v>
          </cell>
          <cell r="C539" t="str">
            <v>自動巻取形ｴｱﾌｨﾙﾀｰ</v>
          </cell>
          <cell r="D539">
            <v>175</v>
          </cell>
          <cell r="E539" t="str">
            <v>m3/min</v>
          </cell>
          <cell r="F539">
            <v>1.38</v>
          </cell>
        </row>
        <row r="540">
          <cell r="B540">
            <v>536</v>
          </cell>
          <cell r="C540" t="str">
            <v>自動巻取形ｴｱﾌｨﾙﾀｰ</v>
          </cell>
          <cell r="D540">
            <v>200</v>
          </cell>
          <cell r="E540" t="str">
            <v>m3/min</v>
          </cell>
          <cell r="F540">
            <v>1.41</v>
          </cell>
        </row>
        <row r="541">
          <cell r="B541">
            <v>537</v>
          </cell>
          <cell r="C541" t="str">
            <v>自動巻取形ｴｱﾌｨﾙﾀｰ</v>
          </cell>
          <cell r="D541">
            <v>225</v>
          </cell>
          <cell r="E541" t="str">
            <v>m3/min</v>
          </cell>
          <cell r="F541">
            <v>1.43</v>
          </cell>
        </row>
        <row r="542">
          <cell r="B542">
            <v>538</v>
          </cell>
          <cell r="C542" t="str">
            <v>自動巻取形ｴｱﾌｨﾙﾀｰ</v>
          </cell>
          <cell r="D542">
            <v>250</v>
          </cell>
          <cell r="E542" t="str">
            <v>m3/min</v>
          </cell>
          <cell r="F542">
            <v>1.45</v>
          </cell>
        </row>
        <row r="543">
          <cell r="B543">
            <v>539</v>
          </cell>
          <cell r="C543" t="str">
            <v>自動巻取形ｴｱﾌｨﾙﾀｰ</v>
          </cell>
          <cell r="D543">
            <v>275</v>
          </cell>
          <cell r="E543" t="str">
            <v>m3/min</v>
          </cell>
          <cell r="F543">
            <v>1.48</v>
          </cell>
        </row>
        <row r="544">
          <cell r="B544">
            <v>540</v>
          </cell>
          <cell r="C544" t="str">
            <v>自動巻取形ｴｱﾌｨﾙﾀｰ</v>
          </cell>
          <cell r="D544">
            <v>300</v>
          </cell>
          <cell r="E544" t="str">
            <v>m3/min</v>
          </cell>
          <cell r="F544">
            <v>1.51</v>
          </cell>
        </row>
        <row r="545">
          <cell r="B545">
            <v>541</v>
          </cell>
          <cell r="C545" t="str">
            <v>自動巻取形ｴｱﾌｨﾙﾀｰ</v>
          </cell>
          <cell r="D545">
            <v>325</v>
          </cell>
          <cell r="E545" t="str">
            <v>m3/min</v>
          </cell>
          <cell r="F545">
            <v>1.54</v>
          </cell>
        </row>
        <row r="546">
          <cell r="B546">
            <v>542</v>
          </cell>
          <cell r="C546" t="str">
            <v>自動巻取形ｴｱﾌｨﾙﾀｰ</v>
          </cell>
          <cell r="D546">
            <v>350</v>
          </cell>
          <cell r="E546" t="str">
            <v>m3/min</v>
          </cell>
          <cell r="F546">
            <v>1.57</v>
          </cell>
        </row>
        <row r="547">
          <cell r="B547">
            <v>543</v>
          </cell>
          <cell r="C547" t="str">
            <v>自動巻取形ｴｱﾌｨﾙﾀｰ</v>
          </cell>
          <cell r="D547">
            <v>375</v>
          </cell>
          <cell r="E547" t="str">
            <v>m3/min</v>
          </cell>
          <cell r="F547">
            <v>1.59</v>
          </cell>
        </row>
        <row r="548">
          <cell r="B548">
            <v>544</v>
          </cell>
          <cell r="C548" t="str">
            <v>自動巻取形ｴｱﾌｨﾙﾀｰ</v>
          </cell>
          <cell r="D548">
            <v>400</v>
          </cell>
          <cell r="E548" t="str">
            <v>m3/min</v>
          </cell>
          <cell r="F548">
            <v>1.61</v>
          </cell>
        </row>
        <row r="549">
          <cell r="B549">
            <v>545</v>
          </cell>
          <cell r="C549" t="str">
            <v>自動巻取形ｴｱﾌｨﾙﾀｰ</v>
          </cell>
          <cell r="D549">
            <v>450</v>
          </cell>
          <cell r="E549" t="str">
            <v>m3/min</v>
          </cell>
          <cell r="F549">
            <v>1.65</v>
          </cell>
        </row>
        <row r="550">
          <cell r="B550">
            <v>546</v>
          </cell>
          <cell r="C550" t="str">
            <v>自動巻取形ｴｱﾌｨﾙﾀｰ</v>
          </cell>
          <cell r="D550">
            <v>500</v>
          </cell>
          <cell r="E550" t="str">
            <v>m3/min</v>
          </cell>
          <cell r="F550">
            <v>2.15</v>
          </cell>
        </row>
        <row r="551">
          <cell r="B551">
            <v>547</v>
          </cell>
          <cell r="C551" t="str">
            <v>自動巻取形ｴｱﾌｨﾙﾀｰ</v>
          </cell>
          <cell r="D551">
            <v>550</v>
          </cell>
          <cell r="E551" t="str">
            <v>m3/min</v>
          </cell>
          <cell r="F551">
            <v>2.21</v>
          </cell>
        </row>
        <row r="552">
          <cell r="B552">
            <v>548</v>
          </cell>
          <cell r="C552" t="str">
            <v>自動巻取形ｴｱﾌｨﾙﾀｰ</v>
          </cell>
          <cell r="D552">
            <v>600</v>
          </cell>
          <cell r="E552" t="str">
            <v>m3/min</v>
          </cell>
          <cell r="F552">
            <v>2.2599999999999998</v>
          </cell>
        </row>
        <row r="553">
          <cell r="B553">
            <v>549</v>
          </cell>
          <cell r="C553" t="str">
            <v>自動巻取形ｴｱﾌｨﾙﾀｰ</v>
          </cell>
          <cell r="D553">
            <v>650</v>
          </cell>
          <cell r="E553" t="str">
            <v>m3/min</v>
          </cell>
          <cell r="F553">
            <v>2.29</v>
          </cell>
        </row>
        <row r="554">
          <cell r="B554">
            <v>550</v>
          </cell>
          <cell r="C554" t="str">
            <v>自動巻取形ｴｱﾌｨﾙﾀｰ</v>
          </cell>
          <cell r="D554">
            <v>700</v>
          </cell>
          <cell r="E554" t="str">
            <v>m3/min</v>
          </cell>
          <cell r="F554">
            <v>2.31</v>
          </cell>
        </row>
        <row r="555">
          <cell r="B555">
            <v>551</v>
          </cell>
          <cell r="C555" t="str">
            <v>自動巻取形ｴｱﾌｨﾙﾀｰ</v>
          </cell>
          <cell r="D555">
            <v>750</v>
          </cell>
          <cell r="E555" t="str">
            <v>m3/min</v>
          </cell>
          <cell r="F555">
            <v>2.36</v>
          </cell>
        </row>
        <row r="556">
          <cell r="B556">
            <v>552</v>
          </cell>
          <cell r="C556" t="str">
            <v>自動巻取形ｴｱﾌｨﾙﾀｰ</v>
          </cell>
          <cell r="D556">
            <v>800</v>
          </cell>
          <cell r="E556" t="str">
            <v>m3/min</v>
          </cell>
          <cell r="F556">
            <v>2.42</v>
          </cell>
        </row>
        <row r="557">
          <cell r="B557">
            <v>553</v>
          </cell>
          <cell r="C557" t="str">
            <v>送風機(片吸込)</v>
          </cell>
          <cell r="D557" t="str">
            <v>#</v>
          </cell>
          <cell r="E557">
            <v>1.25</v>
          </cell>
          <cell r="F557">
            <v>0.85</v>
          </cell>
        </row>
        <row r="558">
          <cell r="B558">
            <v>554</v>
          </cell>
          <cell r="C558" t="str">
            <v>送風機(片吸込)</v>
          </cell>
          <cell r="D558" t="str">
            <v>#</v>
          </cell>
          <cell r="E558">
            <v>1.5</v>
          </cell>
          <cell r="F558">
            <v>1</v>
          </cell>
        </row>
        <row r="559">
          <cell r="B559">
            <v>555</v>
          </cell>
          <cell r="C559" t="str">
            <v>送風機(片吸込)</v>
          </cell>
          <cell r="D559" t="str">
            <v>#</v>
          </cell>
          <cell r="E559">
            <v>2</v>
          </cell>
          <cell r="F559">
            <v>1.23</v>
          </cell>
        </row>
        <row r="560">
          <cell r="B560">
            <v>556</v>
          </cell>
          <cell r="C560" t="str">
            <v>送風機(片吸込)</v>
          </cell>
          <cell r="D560" t="str">
            <v>#</v>
          </cell>
          <cell r="E560">
            <v>2.5</v>
          </cell>
          <cell r="F560">
            <v>1.4</v>
          </cell>
        </row>
        <row r="561">
          <cell r="B561">
            <v>557</v>
          </cell>
          <cell r="C561" t="str">
            <v>送風機(片吸込)</v>
          </cell>
          <cell r="D561" t="str">
            <v>#</v>
          </cell>
          <cell r="E561">
            <v>3</v>
          </cell>
          <cell r="F561">
            <v>1.62</v>
          </cell>
        </row>
        <row r="562">
          <cell r="B562">
            <v>558</v>
          </cell>
          <cell r="C562" t="str">
            <v>送風機(片吸込)</v>
          </cell>
          <cell r="D562" t="str">
            <v>#</v>
          </cell>
          <cell r="E562">
            <v>3.5</v>
          </cell>
          <cell r="F562">
            <v>2.02</v>
          </cell>
        </row>
        <row r="563">
          <cell r="B563">
            <v>559</v>
          </cell>
          <cell r="C563" t="str">
            <v>送風機(片吸込)</v>
          </cell>
          <cell r="D563" t="str">
            <v>#</v>
          </cell>
          <cell r="E563">
            <v>4</v>
          </cell>
          <cell r="F563">
            <v>2.31</v>
          </cell>
        </row>
        <row r="564">
          <cell r="B564">
            <v>560</v>
          </cell>
          <cell r="C564" t="str">
            <v>送風機(片吸込)</v>
          </cell>
          <cell r="D564" t="str">
            <v>#</v>
          </cell>
          <cell r="E564">
            <v>4.5</v>
          </cell>
          <cell r="F564">
            <v>2.5299999999999998</v>
          </cell>
        </row>
        <row r="565">
          <cell r="B565">
            <v>561</v>
          </cell>
          <cell r="C565" t="str">
            <v>送風機(片吸込)</v>
          </cell>
          <cell r="D565" t="str">
            <v>#</v>
          </cell>
          <cell r="E565">
            <v>5</v>
          </cell>
          <cell r="F565">
            <v>3.07</v>
          </cell>
        </row>
        <row r="566">
          <cell r="B566">
            <v>562</v>
          </cell>
          <cell r="C566" t="str">
            <v>送風機(片吸込)</v>
          </cell>
          <cell r="D566" t="str">
            <v>#</v>
          </cell>
          <cell r="E566">
            <v>5.5</v>
          </cell>
          <cell r="F566">
            <v>3.37</v>
          </cell>
        </row>
        <row r="567">
          <cell r="B567">
            <v>563</v>
          </cell>
          <cell r="C567" t="str">
            <v>送風機(片吸込)</v>
          </cell>
          <cell r="D567" t="str">
            <v>#</v>
          </cell>
          <cell r="E567">
            <v>6</v>
          </cell>
          <cell r="F567">
            <v>3.88</v>
          </cell>
        </row>
        <row r="568">
          <cell r="B568">
            <v>564</v>
          </cell>
          <cell r="C568" t="str">
            <v>送風機(片吸込)</v>
          </cell>
          <cell r="D568" t="str">
            <v>#</v>
          </cell>
          <cell r="E568">
            <v>7</v>
          </cell>
          <cell r="F568">
            <v>6.26</v>
          </cell>
        </row>
        <row r="569">
          <cell r="B569">
            <v>565</v>
          </cell>
          <cell r="C569" t="str">
            <v>送風機(片吸込)</v>
          </cell>
          <cell r="D569" t="str">
            <v>#</v>
          </cell>
          <cell r="E569">
            <v>8</v>
          </cell>
          <cell r="F569">
            <v>7.31</v>
          </cell>
        </row>
        <row r="570">
          <cell r="B570">
            <v>566</v>
          </cell>
          <cell r="C570" t="str">
            <v>送風機(片吸込)</v>
          </cell>
          <cell r="D570" t="str">
            <v>#</v>
          </cell>
          <cell r="E570">
            <v>9</v>
          </cell>
          <cell r="F570">
            <v>9.2799999999999994</v>
          </cell>
        </row>
        <row r="571">
          <cell r="B571">
            <v>567</v>
          </cell>
          <cell r="C571" t="str">
            <v>送風機(片吸込)</v>
          </cell>
          <cell r="D571" t="str">
            <v>#</v>
          </cell>
          <cell r="E571">
            <v>10</v>
          </cell>
          <cell r="F571">
            <v>11.31</v>
          </cell>
        </row>
        <row r="572">
          <cell r="B572">
            <v>568</v>
          </cell>
          <cell r="C572" t="str">
            <v>送風機(片吸込)(天井吊)</v>
          </cell>
          <cell r="D572" t="str">
            <v>#</v>
          </cell>
          <cell r="E572">
            <v>1.25</v>
          </cell>
          <cell r="F572">
            <v>1.7</v>
          </cell>
        </row>
        <row r="573">
          <cell r="B573">
            <v>569</v>
          </cell>
          <cell r="C573" t="str">
            <v>送風機(片吸込)(天井吊)</v>
          </cell>
          <cell r="D573" t="str">
            <v>#</v>
          </cell>
          <cell r="E573">
            <v>1.5</v>
          </cell>
          <cell r="F573">
            <v>2</v>
          </cell>
        </row>
        <row r="574">
          <cell r="B574">
            <v>570</v>
          </cell>
          <cell r="C574" t="str">
            <v>送風機(片吸込)(天井吊)</v>
          </cell>
          <cell r="D574" t="str">
            <v>#</v>
          </cell>
          <cell r="E574">
            <v>2</v>
          </cell>
          <cell r="F574">
            <v>2.46</v>
          </cell>
        </row>
        <row r="575">
          <cell r="B575">
            <v>571</v>
          </cell>
          <cell r="C575" t="str">
            <v>送風機(片吸込)(天井吊)</v>
          </cell>
          <cell r="D575" t="str">
            <v>#</v>
          </cell>
          <cell r="E575">
            <v>2.5</v>
          </cell>
          <cell r="F575">
            <v>2.8</v>
          </cell>
        </row>
        <row r="576">
          <cell r="B576">
            <v>572</v>
          </cell>
          <cell r="C576" t="str">
            <v>送風機(片吸込)(天井吊)</v>
          </cell>
          <cell r="D576" t="str">
            <v>#</v>
          </cell>
          <cell r="E576">
            <v>3</v>
          </cell>
          <cell r="F576">
            <v>3.24</v>
          </cell>
        </row>
        <row r="577">
          <cell r="B577">
            <v>573</v>
          </cell>
          <cell r="C577" t="str">
            <v>送風機(片吸込)(天井吊)</v>
          </cell>
          <cell r="D577" t="str">
            <v>#</v>
          </cell>
          <cell r="E577">
            <v>3.5</v>
          </cell>
          <cell r="F577">
            <v>4.04</v>
          </cell>
        </row>
        <row r="578">
          <cell r="B578">
            <v>574</v>
          </cell>
          <cell r="C578" t="str">
            <v>送風機(片吸込)(天井吊)</v>
          </cell>
          <cell r="D578" t="str">
            <v>#</v>
          </cell>
          <cell r="E578">
            <v>4</v>
          </cell>
          <cell r="F578">
            <v>4.62</v>
          </cell>
        </row>
        <row r="579">
          <cell r="B579">
            <v>575</v>
          </cell>
          <cell r="C579" t="str">
            <v>送風機(片吸込)(天井吊)</v>
          </cell>
          <cell r="D579" t="str">
            <v>#</v>
          </cell>
          <cell r="E579">
            <v>4.5</v>
          </cell>
          <cell r="F579">
            <v>5.0599999999999996</v>
          </cell>
        </row>
        <row r="580">
          <cell r="B580">
            <v>576</v>
          </cell>
          <cell r="C580" t="str">
            <v>送風機(片吸込)(天井吊)</v>
          </cell>
          <cell r="D580" t="str">
            <v>#</v>
          </cell>
          <cell r="E580">
            <v>5</v>
          </cell>
          <cell r="F580">
            <v>6.14</v>
          </cell>
        </row>
        <row r="581">
          <cell r="B581">
            <v>577</v>
          </cell>
          <cell r="C581" t="str">
            <v>送風機(片吸込)(天井吊)</v>
          </cell>
          <cell r="D581" t="str">
            <v>#</v>
          </cell>
          <cell r="E581">
            <v>5.5</v>
          </cell>
          <cell r="F581">
            <v>6.74</v>
          </cell>
        </row>
        <row r="582">
          <cell r="B582">
            <v>578</v>
          </cell>
          <cell r="C582" t="str">
            <v>送風機(片吸込)(天井吊)</v>
          </cell>
          <cell r="D582" t="str">
            <v>#</v>
          </cell>
          <cell r="E582">
            <v>6</v>
          </cell>
          <cell r="F582">
            <v>7.76</v>
          </cell>
        </row>
        <row r="583">
          <cell r="B583">
            <v>579</v>
          </cell>
          <cell r="C583" t="str">
            <v>送風機(片吸込)(天井吊)</v>
          </cell>
          <cell r="D583" t="str">
            <v>#</v>
          </cell>
          <cell r="E583">
            <v>7</v>
          </cell>
          <cell r="F583">
            <v>12.52</v>
          </cell>
        </row>
        <row r="584">
          <cell r="B584">
            <v>580</v>
          </cell>
          <cell r="C584" t="str">
            <v>送風機(片吸込)(天井吊)</v>
          </cell>
          <cell r="D584" t="str">
            <v>#</v>
          </cell>
          <cell r="E584">
            <v>8</v>
          </cell>
          <cell r="F584">
            <v>14.62</v>
          </cell>
        </row>
        <row r="585">
          <cell r="B585">
            <v>581</v>
          </cell>
          <cell r="C585" t="str">
            <v>送風機(片吸込)(天井吊)</v>
          </cell>
          <cell r="D585" t="str">
            <v>#</v>
          </cell>
          <cell r="E585">
            <v>9</v>
          </cell>
          <cell r="F585">
            <v>18.559999999999999</v>
          </cell>
        </row>
        <row r="586">
          <cell r="B586">
            <v>582</v>
          </cell>
          <cell r="C586" t="str">
            <v>送風機(片吸込)(天井吊)</v>
          </cell>
          <cell r="D586" t="str">
            <v>#</v>
          </cell>
          <cell r="E586">
            <v>10</v>
          </cell>
          <cell r="F586">
            <v>22.62</v>
          </cell>
        </row>
        <row r="587">
          <cell r="B587">
            <v>583</v>
          </cell>
          <cell r="C587" t="str">
            <v>送風機(片吸込)(防振基礎)</v>
          </cell>
          <cell r="D587" t="str">
            <v>#</v>
          </cell>
          <cell r="E587">
            <v>1.25</v>
          </cell>
          <cell r="F587">
            <v>1.02</v>
          </cell>
        </row>
        <row r="588">
          <cell r="B588">
            <v>584</v>
          </cell>
          <cell r="C588" t="str">
            <v>送風機(片吸込)(防振基礎)</v>
          </cell>
          <cell r="D588" t="str">
            <v>#</v>
          </cell>
          <cell r="E588">
            <v>1.5</v>
          </cell>
          <cell r="F588">
            <v>1.2</v>
          </cell>
        </row>
        <row r="589">
          <cell r="B589">
            <v>585</v>
          </cell>
          <cell r="C589" t="str">
            <v>送風機(片吸込)(防振基礎)</v>
          </cell>
          <cell r="D589" t="str">
            <v>#</v>
          </cell>
          <cell r="E589">
            <v>2</v>
          </cell>
          <cell r="F589">
            <v>1.476</v>
          </cell>
        </row>
        <row r="590">
          <cell r="B590">
            <v>586</v>
          </cell>
          <cell r="C590" t="str">
            <v>送風機(片吸込)(防振基礎)</v>
          </cell>
          <cell r="D590" t="str">
            <v>#</v>
          </cell>
          <cell r="E590">
            <v>2.5</v>
          </cell>
          <cell r="F590">
            <v>1.68</v>
          </cell>
        </row>
        <row r="591">
          <cell r="B591">
            <v>587</v>
          </cell>
          <cell r="C591" t="str">
            <v>送風機(片吸込)(防振基礎)</v>
          </cell>
          <cell r="D591" t="str">
            <v>#</v>
          </cell>
          <cell r="E591">
            <v>3</v>
          </cell>
          <cell r="F591">
            <v>1.944</v>
          </cell>
        </row>
        <row r="592">
          <cell r="B592">
            <v>588</v>
          </cell>
          <cell r="C592" t="str">
            <v>送風機(片吸込)(防振基礎)</v>
          </cell>
          <cell r="D592" t="str">
            <v>#</v>
          </cell>
          <cell r="E592">
            <v>3.5</v>
          </cell>
          <cell r="F592">
            <v>2.4239999999999999</v>
          </cell>
        </row>
        <row r="593">
          <cell r="B593">
            <v>589</v>
          </cell>
          <cell r="C593" t="str">
            <v>送風機(片吸込)(防振基礎)</v>
          </cell>
          <cell r="D593" t="str">
            <v>#</v>
          </cell>
          <cell r="E593">
            <v>4</v>
          </cell>
          <cell r="F593">
            <v>2.7719999999999998</v>
          </cell>
        </row>
        <row r="594">
          <cell r="B594">
            <v>590</v>
          </cell>
          <cell r="C594" t="str">
            <v>送風機(片吸込)(防振基礎)</v>
          </cell>
          <cell r="D594" t="str">
            <v>#</v>
          </cell>
          <cell r="E594">
            <v>4.5</v>
          </cell>
          <cell r="F594">
            <v>3.0359999999999996</v>
          </cell>
        </row>
        <row r="595">
          <cell r="B595">
            <v>591</v>
          </cell>
          <cell r="C595" t="str">
            <v>送風機(片吸込)(防振基礎)</v>
          </cell>
          <cell r="D595" t="str">
            <v>#</v>
          </cell>
          <cell r="E595">
            <v>5</v>
          </cell>
          <cell r="F595">
            <v>3.6839999999999997</v>
          </cell>
        </row>
        <row r="596">
          <cell r="B596">
            <v>592</v>
          </cell>
          <cell r="C596" t="str">
            <v>送風機(片吸込)(防振基礎)</v>
          </cell>
          <cell r="D596" t="str">
            <v>#</v>
          </cell>
          <cell r="E596">
            <v>5.5</v>
          </cell>
          <cell r="F596">
            <v>4.0439999999999996</v>
          </cell>
        </row>
        <row r="597">
          <cell r="B597">
            <v>593</v>
          </cell>
          <cell r="C597" t="str">
            <v>送風機(片吸込)(防振基礎)</v>
          </cell>
          <cell r="D597" t="str">
            <v>#</v>
          </cell>
          <cell r="E597">
            <v>6</v>
          </cell>
          <cell r="F597">
            <v>4.6559999999999997</v>
          </cell>
        </row>
        <row r="598">
          <cell r="B598">
            <v>594</v>
          </cell>
          <cell r="C598" t="str">
            <v>送風機(片吸込)(防振基礎)</v>
          </cell>
          <cell r="D598" t="str">
            <v>#</v>
          </cell>
          <cell r="E598">
            <v>7</v>
          </cell>
          <cell r="F598">
            <v>7.5119999999999996</v>
          </cell>
        </row>
        <row r="599">
          <cell r="B599">
            <v>595</v>
          </cell>
          <cell r="C599" t="str">
            <v>送風機(片吸込)(防振基礎)</v>
          </cell>
          <cell r="D599" t="str">
            <v>#</v>
          </cell>
          <cell r="E599">
            <v>8</v>
          </cell>
          <cell r="F599">
            <v>8.7719999999999985</v>
          </cell>
        </row>
        <row r="600">
          <cell r="B600">
            <v>596</v>
          </cell>
          <cell r="C600" t="str">
            <v>送風機(片吸込)(防振基礎)</v>
          </cell>
          <cell r="D600" t="str">
            <v>#</v>
          </cell>
          <cell r="E600">
            <v>9</v>
          </cell>
          <cell r="F600">
            <v>11.135999999999999</v>
          </cell>
        </row>
        <row r="601">
          <cell r="B601">
            <v>597</v>
          </cell>
          <cell r="C601" t="str">
            <v>送風機(片吸込)(防振基礎)</v>
          </cell>
          <cell r="D601" t="str">
            <v>#</v>
          </cell>
          <cell r="E601">
            <v>10</v>
          </cell>
          <cell r="F601">
            <v>13.572000000000001</v>
          </cell>
        </row>
        <row r="602">
          <cell r="B602">
            <v>598</v>
          </cell>
          <cell r="C602" t="str">
            <v>送風機(両吸込)</v>
          </cell>
          <cell r="D602" t="str">
            <v>#</v>
          </cell>
          <cell r="E602">
            <v>2</v>
          </cell>
          <cell r="F602">
            <v>1.59</v>
          </cell>
        </row>
        <row r="603">
          <cell r="B603">
            <v>599</v>
          </cell>
          <cell r="C603" t="str">
            <v>送風機(両吸込)</v>
          </cell>
          <cell r="D603" t="str">
            <v>#</v>
          </cell>
          <cell r="E603">
            <v>2.5</v>
          </cell>
          <cell r="F603">
            <v>1.83</v>
          </cell>
        </row>
        <row r="604">
          <cell r="B604">
            <v>600</v>
          </cell>
          <cell r="C604" t="str">
            <v>送風機(両吸込)</v>
          </cell>
          <cell r="D604" t="str">
            <v>#</v>
          </cell>
          <cell r="E604">
            <v>3</v>
          </cell>
          <cell r="F604">
            <v>2.1800000000000002</v>
          </cell>
        </row>
        <row r="605">
          <cell r="B605">
            <v>601</v>
          </cell>
          <cell r="C605" t="str">
            <v>送風機(両吸込)</v>
          </cell>
          <cell r="D605" t="str">
            <v>#</v>
          </cell>
          <cell r="E605">
            <v>3.5</v>
          </cell>
          <cell r="F605">
            <v>2.5499999999999998</v>
          </cell>
        </row>
        <row r="606">
          <cell r="B606">
            <v>602</v>
          </cell>
          <cell r="C606" t="str">
            <v>送風機(両吸込)</v>
          </cell>
          <cell r="D606" t="str">
            <v>#</v>
          </cell>
          <cell r="E606">
            <v>4</v>
          </cell>
          <cell r="F606">
            <v>3.2</v>
          </cell>
        </row>
        <row r="607">
          <cell r="B607">
            <v>603</v>
          </cell>
          <cell r="C607" t="str">
            <v>送風機(両吸込)</v>
          </cell>
          <cell r="D607" t="str">
            <v>#</v>
          </cell>
          <cell r="E607">
            <v>4.5</v>
          </cell>
          <cell r="F607">
            <v>3.58</v>
          </cell>
        </row>
        <row r="608">
          <cell r="B608">
            <v>604</v>
          </cell>
          <cell r="C608" t="str">
            <v>送風機(両吸込)</v>
          </cell>
          <cell r="D608" t="str">
            <v>#</v>
          </cell>
          <cell r="E608">
            <v>5</v>
          </cell>
          <cell r="F608">
            <v>4.29</v>
          </cell>
        </row>
        <row r="609">
          <cell r="B609">
            <v>605</v>
          </cell>
          <cell r="C609" t="str">
            <v>送風機(両吸込)</v>
          </cell>
          <cell r="D609" t="str">
            <v>#</v>
          </cell>
          <cell r="E609">
            <v>5.5</v>
          </cell>
          <cell r="F609">
            <v>4.83</v>
          </cell>
        </row>
        <row r="610">
          <cell r="B610">
            <v>606</v>
          </cell>
          <cell r="C610" t="str">
            <v>送風機(両吸込)</v>
          </cell>
          <cell r="D610" t="str">
            <v>#</v>
          </cell>
          <cell r="E610">
            <v>6</v>
          </cell>
          <cell r="F610">
            <v>5.55</v>
          </cell>
        </row>
        <row r="611">
          <cell r="B611">
            <v>607</v>
          </cell>
          <cell r="C611" t="str">
            <v>送風機(両吸込)</v>
          </cell>
          <cell r="D611" t="str">
            <v>#</v>
          </cell>
          <cell r="E611">
            <v>7</v>
          </cell>
          <cell r="F611">
            <v>10.039999999999999</v>
          </cell>
        </row>
        <row r="612">
          <cell r="B612">
            <v>608</v>
          </cell>
          <cell r="C612" t="str">
            <v>送風機(両吸込)</v>
          </cell>
          <cell r="D612" t="str">
            <v>#</v>
          </cell>
          <cell r="E612">
            <v>8</v>
          </cell>
          <cell r="F612">
            <v>11.44</v>
          </cell>
        </row>
        <row r="613">
          <cell r="B613">
            <v>609</v>
          </cell>
          <cell r="C613" t="str">
            <v>送風機(両吸込)</v>
          </cell>
          <cell r="D613" t="str">
            <v>#</v>
          </cell>
          <cell r="E613">
            <v>9</v>
          </cell>
          <cell r="F613">
            <v>15.33</v>
          </cell>
        </row>
        <row r="614">
          <cell r="B614">
            <v>610</v>
          </cell>
          <cell r="C614" t="str">
            <v>送風機(両吸込)</v>
          </cell>
          <cell r="D614" t="str">
            <v>#</v>
          </cell>
          <cell r="E614">
            <v>10</v>
          </cell>
          <cell r="F614">
            <v>18.47</v>
          </cell>
        </row>
        <row r="615">
          <cell r="B615">
            <v>611</v>
          </cell>
          <cell r="C615" t="str">
            <v>送風機(両吸込)(天井吊)</v>
          </cell>
          <cell r="D615" t="str">
            <v>#</v>
          </cell>
          <cell r="E615">
            <v>2</v>
          </cell>
          <cell r="F615">
            <v>3.18</v>
          </cell>
        </row>
        <row r="616">
          <cell r="B616">
            <v>612</v>
          </cell>
          <cell r="C616" t="str">
            <v>送風機(両吸込)(天井吊)</v>
          </cell>
          <cell r="D616" t="str">
            <v>#</v>
          </cell>
          <cell r="E616">
            <v>2.5</v>
          </cell>
          <cell r="F616">
            <v>3.66</v>
          </cell>
        </row>
        <row r="617">
          <cell r="B617">
            <v>613</v>
          </cell>
          <cell r="C617" t="str">
            <v>送風機(両吸込)(天井吊)</v>
          </cell>
          <cell r="D617" t="str">
            <v>#</v>
          </cell>
          <cell r="E617">
            <v>3</v>
          </cell>
          <cell r="F617">
            <v>4.3600000000000003</v>
          </cell>
        </row>
        <row r="618">
          <cell r="B618">
            <v>614</v>
          </cell>
          <cell r="C618" t="str">
            <v>送風機(両吸込)(天井吊)</v>
          </cell>
          <cell r="D618" t="str">
            <v>#</v>
          </cell>
          <cell r="E618">
            <v>3.5</v>
          </cell>
          <cell r="F618">
            <v>5.0999999999999996</v>
          </cell>
        </row>
        <row r="619">
          <cell r="B619">
            <v>615</v>
          </cell>
          <cell r="C619" t="str">
            <v>送風機(両吸込)(天井吊)</v>
          </cell>
          <cell r="D619" t="str">
            <v>#</v>
          </cell>
          <cell r="E619">
            <v>4</v>
          </cell>
          <cell r="F619">
            <v>6.4</v>
          </cell>
        </row>
        <row r="620">
          <cell r="B620">
            <v>616</v>
          </cell>
          <cell r="C620" t="str">
            <v>送風機(両吸込)(天井吊)</v>
          </cell>
          <cell r="D620" t="str">
            <v>#</v>
          </cell>
          <cell r="E620">
            <v>4.5</v>
          </cell>
          <cell r="F620">
            <v>7.16</v>
          </cell>
        </row>
        <row r="621">
          <cell r="B621">
            <v>617</v>
          </cell>
          <cell r="C621" t="str">
            <v>送風機(両吸込)(天井吊)</v>
          </cell>
          <cell r="D621" t="str">
            <v>#</v>
          </cell>
          <cell r="E621">
            <v>5</v>
          </cell>
          <cell r="F621">
            <v>8.58</v>
          </cell>
        </row>
        <row r="622">
          <cell r="B622">
            <v>618</v>
          </cell>
          <cell r="C622" t="str">
            <v>送風機(両吸込)(天井吊)</v>
          </cell>
          <cell r="D622" t="str">
            <v>#</v>
          </cell>
          <cell r="E622">
            <v>5.5</v>
          </cell>
          <cell r="F622">
            <v>9.66</v>
          </cell>
        </row>
        <row r="623">
          <cell r="B623">
            <v>619</v>
          </cell>
          <cell r="C623" t="str">
            <v>送風機(両吸込)(天井吊)</v>
          </cell>
          <cell r="D623" t="str">
            <v>#</v>
          </cell>
          <cell r="E623">
            <v>6</v>
          </cell>
          <cell r="F623">
            <v>11.1</v>
          </cell>
        </row>
        <row r="624">
          <cell r="B624">
            <v>620</v>
          </cell>
          <cell r="C624" t="str">
            <v>送風機(両吸込)(天井吊)</v>
          </cell>
          <cell r="D624" t="str">
            <v>#</v>
          </cell>
          <cell r="E624">
            <v>7</v>
          </cell>
          <cell r="F624">
            <v>20.079999999999998</v>
          </cell>
        </row>
        <row r="625">
          <cell r="B625">
            <v>621</v>
          </cell>
          <cell r="C625" t="str">
            <v>送風機(両吸込)(天井吊)</v>
          </cell>
          <cell r="D625" t="str">
            <v>#</v>
          </cell>
          <cell r="E625">
            <v>8</v>
          </cell>
          <cell r="F625">
            <v>22.88</v>
          </cell>
        </row>
        <row r="626">
          <cell r="B626">
            <v>622</v>
          </cell>
          <cell r="C626" t="str">
            <v>送風機(両吸込)(天井吊)</v>
          </cell>
          <cell r="D626" t="str">
            <v>#</v>
          </cell>
          <cell r="E626">
            <v>9</v>
          </cell>
          <cell r="F626">
            <v>30.66</v>
          </cell>
        </row>
        <row r="627">
          <cell r="B627">
            <v>623</v>
          </cell>
          <cell r="C627" t="str">
            <v>送風機(両吸込)(天井吊)</v>
          </cell>
          <cell r="D627" t="str">
            <v>#</v>
          </cell>
          <cell r="E627">
            <v>10</v>
          </cell>
          <cell r="F627">
            <v>36.94</v>
          </cell>
        </row>
        <row r="628">
          <cell r="B628">
            <v>624</v>
          </cell>
          <cell r="C628" t="str">
            <v>送風機(両吸込)(防振基礎)</v>
          </cell>
          <cell r="D628" t="str">
            <v>#</v>
          </cell>
          <cell r="E628">
            <v>2</v>
          </cell>
          <cell r="F628">
            <v>1.9079999999999999</v>
          </cell>
        </row>
        <row r="629">
          <cell r="B629">
            <v>625</v>
          </cell>
          <cell r="C629" t="str">
            <v>送風機(両吸込)(防振基礎)</v>
          </cell>
          <cell r="D629" t="str">
            <v>#</v>
          </cell>
          <cell r="E629">
            <v>2.5</v>
          </cell>
          <cell r="F629">
            <v>2.1960000000000002</v>
          </cell>
        </row>
        <row r="630">
          <cell r="B630">
            <v>626</v>
          </cell>
          <cell r="C630" t="str">
            <v>送風機(両吸込)(防振基礎)</v>
          </cell>
          <cell r="D630" t="str">
            <v>#</v>
          </cell>
          <cell r="E630">
            <v>3</v>
          </cell>
          <cell r="F630">
            <v>2.6160000000000001</v>
          </cell>
        </row>
        <row r="631">
          <cell r="B631">
            <v>627</v>
          </cell>
          <cell r="C631" t="str">
            <v>送風機(両吸込)(防振基礎)</v>
          </cell>
          <cell r="D631" t="str">
            <v>#</v>
          </cell>
          <cell r="E631">
            <v>3.5</v>
          </cell>
          <cell r="F631">
            <v>3.0599999999999996</v>
          </cell>
        </row>
        <row r="632">
          <cell r="B632">
            <v>628</v>
          </cell>
          <cell r="C632" t="str">
            <v>送風機(両吸込)(防振基礎)</v>
          </cell>
          <cell r="D632" t="str">
            <v>#</v>
          </cell>
          <cell r="E632">
            <v>4</v>
          </cell>
          <cell r="F632">
            <v>3.84</v>
          </cell>
        </row>
        <row r="633">
          <cell r="B633">
            <v>629</v>
          </cell>
          <cell r="C633" t="str">
            <v>送風機(両吸込)(防振基礎)</v>
          </cell>
          <cell r="D633" t="str">
            <v>#</v>
          </cell>
          <cell r="E633">
            <v>4.5</v>
          </cell>
          <cell r="F633">
            <v>4.2960000000000003</v>
          </cell>
        </row>
        <row r="634">
          <cell r="B634">
            <v>630</v>
          </cell>
          <cell r="C634" t="str">
            <v>送風機(両吸込)(防振基礎)</v>
          </cell>
          <cell r="D634" t="str">
            <v>#</v>
          </cell>
          <cell r="E634">
            <v>5</v>
          </cell>
          <cell r="F634">
            <v>5.1479999999999997</v>
          </cell>
        </row>
        <row r="635">
          <cell r="B635">
            <v>631</v>
          </cell>
          <cell r="C635" t="str">
            <v>送風機(両吸込)(防振基礎)</v>
          </cell>
          <cell r="D635" t="str">
            <v>#</v>
          </cell>
          <cell r="E635">
            <v>5.5</v>
          </cell>
          <cell r="F635">
            <v>5.7960000000000003</v>
          </cell>
        </row>
        <row r="636">
          <cell r="B636">
            <v>632</v>
          </cell>
          <cell r="C636" t="str">
            <v>送風機(両吸込)(防振基礎)</v>
          </cell>
          <cell r="D636" t="str">
            <v>#</v>
          </cell>
          <cell r="E636">
            <v>6</v>
          </cell>
          <cell r="F636">
            <v>6.6599999999999993</v>
          </cell>
        </row>
        <row r="637">
          <cell r="B637">
            <v>633</v>
          </cell>
          <cell r="C637" t="str">
            <v>送風機(両吸込)(防振基礎)</v>
          </cell>
          <cell r="D637" t="str">
            <v>#</v>
          </cell>
          <cell r="E637">
            <v>7</v>
          </cell>
          <cell r="F637">
            <v>12.047999999999998</v>
          </cell>
        </row>
        <row r="638">
          <cell r="B638">
            <v>634</v>
          </cell>
          <cell r="C638" t="str">
            <v>送風機(両吸込)(防振基礎)</v>
          </cell>
          <cell r="D638" t="str">
            <v>#</v>
          </cell>
          <cell r="E638">
            <v>8</v>
          </cell>
          <cell r="F638">
            <v>13.728</v>
          </cell>
        </row>
        <row r="639">
          <cell r="B639">
            <v>635</v>
          </cell>
          <cell r="C639" t="str">
            <v>送風機(両吸込)(防振基礎)</v>
          </cell>
          <cell r="D639" t="str">
            <v>#</v>
          </cell>
          <cell r="E639">
            <v>9</v>
          </cell>
          <cell r="F639">
            <v>18.396000000000001</v>
          </cell>
        </row>
        <row r="640">
          <cell r="B640">
            <v>636</v>
          </cell>
          <cell r="C640" t="str">
            <v>送風機(両吸込)(防振基礎)</v>
          </cell>
          <cell r="D640" t="str">
            <v>#</v>
          </cell>
          <cell r="E640">
            <v>10</v>
          </cell>
          <cell r="F640">
            <v>22.163999999999998</v>
          </cell>
        </row>
        <row r="641">
          <cell r="B641">
            <v>637</v>
          </cell>
          <cell r="C641" t="str">
            <v>小型送風機</v>
          </cell>
          <cell r="D641" t="str">
            <v>ﾌｧﾝｺｲﾙﾕﾆｯﾄ</v>
          </cell>
          <cell r="F641">
            <v>0.85</v>
          </cell>
        </row>
        <row r="642">
          <cell r="B642">
            <v>638</v>
          </cell>
          <cell r="C642" t="str">
            <v>小型送風機</v>
          </cell>
          <cell r="D642" t="str">
            <v>ﾌｧﾝﾕﾆｯﾄ(天井吊)</v>
          </cell>
          <cell r="F642">
            <v>1.7</v>
          </cell>
        </row>
        <row r="643">
          <cell r="B643">
            <v>639</v>
          </cell>
          <cell r="C643" t="str">
            <v>小型送風機</v>
          </cell>
          <cell r="D643" t="str">
            <v>ﾐﾆｼﾛｯｺﾌｧﾝ</v>
          </cell>
          <cell r="F643">
            <v>0.85</v>
          </cell>
        </row>
        <row r="644">
          <cell r="B644">
            <v>640</v>
          </cell>
          <cell r="C644" t="str">
            <v>小型送風機</v>
          </cell>
          <cell r="D644" t="str">
            <v>天井埋込型換気扇</v>
          </cell>
          <cell r="F644">
            <v>0.5</v>
          </cell>
        </row>
        <row r="645">
          <cell r="B645">
            <v>641</v>
          </cell>
          <cell r="C645" t="str">
            <v>小型送風機</v>
          </cell>
          <cell r="D645" t="str">
            <v>ﾊﾟｲﾌﾟ用ﾌｧﾝ</v>
          </cell>
          <cell r="F645">
            <v>0.25</v>
          </cell>
        </row>
        <row r="646">
          <cell r="B646">
            <v>642</v>
          </cell>
          <cell r="C646" t="str">
            <v>換気扇</v>
          </cell>
          <cell r="D646">
            <v>200</v>
          </cell>
          <cell r="E646" t="str">
            <v>φ</v>
          </cell>
          <cell r="F646">
            <v>0.39</v>
          </cell>
        </row>
        <row r="647">
          <cell r="B647">
            <v>643</v>
          </cell>
          <cell r="C647" t="str">
            <v>換気扇</v>
          </cell>
          <cell r="D647">
            <v>250</v>
          </cell>
          <cell r="E647" t="str">
            <v>φ</v>
          </cell>
          <cell r="F647">
            <v>0.45</v>
          </cell>
        </row>
        <row r="648">
          <cell r="B648">
            <v>644</v>
          </cell>
          <cell r="C648" t="str">
            <v>換気扇</v>
          </cell>
          <cell r="D648">
            <v>300</v>
          </cell>
          <cell r="E648" t="str">
            <v>φ</v>
          </cell>
          <cell r="F648">
            <v>0.54</v>
          </cell>
        </row>
        <row r="649">
          <cell r="B649">
            <v>645</v>
          </cell>
          <cell r="C649" t="str">
            <v>換気扇</v>
          </cell>
          <cell r="D649">
            <v>400</v>
          </cell>
          <cell r="E649" t="str">
            <v>φ</v>
          </cell>
          <cell r="F649">
            <v>0.57999999999999996</v>
          </cell>
        </row>
        <row r="650">
          <cell r="B650">
            <v>646</v>
          </cell>
          <cell r="C650" t="str">
            <v>換気扇</v>
          </cell>
          <cell r="D650">
            <v>500</v>
          </cell>
          <cell r="E650" t="str">
            <v>φ</v>
          </cell>
          <cell r="F650">
            <v>0.62</v>
          </cell>
        </row>
        <row r="651">
          <cell r="B651">
            <v>647</v>
          </cell>
          <cell r="C651" t="str">
            <v>鋳鉄製柱形放熱器(床置形)</v>
          </cell>
          <cell r="D651">
            <v>20</v>
          </cell>
          <cell r="E651" t="str">
            <v>節以下</v>
          </cell>
          <cell r="F651">
            <v>0.97</v>
          </cell>
        </row>
        <row r="652">
          <cell r="B652">
            <v>648</v>
          </cell>
          <cell r="C652" t="str">
            <v>鋳鉄製柱形放熱器(床置形)</v>
          </cell>
          <cell r="D652">
            <v>21</v>
          </cell>
          <cell r="E652" t="str">
            <v>節以上</v>
          </cell>
          <cell r="F652">
            <v>1.25</v>
          </cell>
        </row>
        <row r="653">
          <cell r="B653">
            <v>649</v>
          </cell>
          <cell r="C653" t="str">
            <v>鋳鉄製柱形放熱器(壁掛形)</v>
          </cell>
          <cell r="D653">
            <v>20</v>
          </cell>
          <cell r="E653" t="str">
            <v>節以下</v>
          </cell>
          <cell r="F653">
            <v>1.55</v>
          </cell>
        </row>
        <row r="654">
          <cell r="B654">
            <v>650</v>
          </cell>
          <cell r="C654" t="str">
            <v>鋳鉄製柱形放熱器(壁掛形)</v>
          </cell>
          <cell r="D654">
            <v>21</v>
          </cell>
          <cell r="E654" t="str">
            <v>節以上</v>
          </cell>
          <cell r="F654">
            <v>2.14</v>
          </cell>
        </row>
        <row r="655">
          <cell r="B655">
            <v>651</v>
          </cell>
          <cell r="C655" t="str">
            <v>鋳鉄製壁掛形放熱器(壁掛形)</v>
          </cell>
          <cell r="D655">
            <v>3</v>
          </cell>
          <cell r="E655" t="str">
            <v>節以下</v>
          </cell>
          <cell r="F655">
            <v>1.25</v>
          </cell>
        </row>
        <row r="656">
          <cell r="B656">
            <v>652</v>
          </cell>
          <cell r="C656" t="str">
            <v>鋳鉄製壁掛形放熱器(壁掛形)</v>
          </cell>
          <cell r="D656">
            <v>4</v>
          </cell>
          <cell r="E656" t="str">
            <v>節</v>
          </cell>
          <cell r="F656">
            <v>1.44</v>
          </cell>
        </row>
        <row r="657">
          <cell r="B657">
            <v>653</v>
          </cell>
          <cell r="C657" t="str">
            <v>鋳鉄製壁掛形放熱器(壁掛形)</v>
          </cell>
          <cell r="D657">
            <v>5</v>
          </cell>
          <cell r="E657" t="str">
            <v>節</v>
          </cell>
          <cell r="F657">
            <v>1.63</v>
          </cell>
        </row>
        <row r="658">
          <cell r="B658">
            <v>654</v>
          </cell>
          <cell r="C658" t="str">
            <v>鋳鉄製壁掛形放熱器(壁掛形)</v>
          </cell>
          <cell r="D658">
            <v>6</v>
          </cell>
          <cell r="E658" t="str">
            <v>節</v>
          </cell>
          <cell r="F658">
            <v>1.82</v>
          </cell>
        </row>
        <row r="659">
          <cell r="B659">
            <v>655</v>
          </cell>
          <cell r="C659" t="str">
            <v>鋳鉄製壁掛形放熱器(壁掛形)</v>
          </cell>
          <cell r="D659">
            <v>7</v>
          </cell>
          <cell r="E659" t="str">
            <v>節</v>
          </cell>
          <cell r="F659">
            <v>2.0099999999999998</v>
          </cell>
        </row>
        <row r="660">
          <cell r="B660">
            <v>656</v>
          </cell>
          <cell r="C660" t="str">
            <v>鋳鉄製壁掛形放熱器(壁掛形)</v>
          </cell>
          <cell r="D660">
            <v>8</v>
          </cell>
          <cell r="E660" t="str">
            <v>節</v>
          </cell>
          <cell r="F660">
            <v>2.2000000000000002</v>
          </cell>
        </row>
        <row r="661">
          <cell r="B661">
            <v>657</v>
          </cell>
          <cell r="C661" t="str">
            <v>鋳鉄製壁掛形放熱器(壁掛形)</v>
          </cell>
          <cell r="D661">
            <v>9</v>
          </cell>
          <cell r="E661" t="str">
            <v>節</v>
          </cell>
          <cell r="F661">
            <v>2.39</v>
          </cell>
        </row>
        <row r="662">
          <cell r="B662">
            <v>658</v>
          </cell>
          <cell r="C662" t="str">
            <v>鋳鉄製壁掛形放熱器(壁掛形)</v>
          </cell>
          <cell r="D662">
            <v>10</v>
          </cell>
          <cell r="E662" t="str">
            <v>節</v>
          </cell>
          <cell r="F662">
            <v>2.58</v>
          </cell>
        </row>
        <row r="663">
          <cell r="B663">
            <v>659</v>
          </cell>
          <cell r="C663" t="str">
            <v>鋳鉄製壁掛形放熱器(壁掛形)</v>
          </cell>
          <cell r="D663">
            <v>11</v>
          </cell>
          <cell r="E663" t="str">
            <v>節</v>
          </cell>
          <cell r="F663">
            <v>2.77</v>
          </cell>
        </row>
        <row r="664">
          <cell r="B664">
            <v>660</v>
          </cell>
          <cell r="C664" t="str">
            <v>鋳鉄製壁掛形放熱器(壁掛形)</v>
          </cell>
          <cell r="D664">
            <v>12</v>
          </cell>
          <cell r="E664" t="str">
            <v>節</v>
          </cell>
          <cell r="F664">
            <v>2.96</v>
          </cell>
        </row>
        <row r="665">
          <cell r="B665">
            <v>661</v>
          </cell>
          <cell r="C665" t="str">
            <v>鋳鉄製壁掛形放熱器(壁掛形)</v>
          </cell>
          <cell r="D665">
            <v>13</v>
          </cell>
          <cell r="E665" t="str">
            <v>節</v>
          </cell>
          <cell r="F665">
            <v>3.15</v>
          </cell>
        </row>
        <row r="666">
          <cell r="B666">
            <v>662</v>
          </cell>
          <cell r="C666" t="str">
            <v>鋳鉄製壁掛形放熱器(壁掛形)</v>
          </cell>
          <cell r="D666">
            <v>14</v>
          </cell>
          <cell r="E666" t="str">
            <v>節</v>
          </cell>
          <cell r="F666">
            <v>3.34</v>
          </cell>
        </row>
        <row r="667">
          <cell r="B667">
            <v>663</v>
          </cell>
          <cell r="C667" t="str">
            <v>鋳鉄製壁掛形放熱器(壁掛形)</v>
          </cell>
          <cell r="D667">
            <v>15</v>
          </cell>
          <cell r="E667" t="str">
            <v>節</v>
          </cell>
          <cell r="F667">
            <v>3.5300000000000002</v>
          </cell>
        </row>
        <row r="668">
          <cell r="B668">
            <v>664</v>
          </cell>
          <cell r="C668" t="str">
            <v>鋳鉄製壁掛形放熱器(壁掛形)</v>
          </cell>
          <cell r="D668">
            <v>16</v>
          </cell>
          <cell r="E668" t="str">
            <v>節</v>
          </cell>
          <cell r="F668">
            <v>3.72</v>
          </cell>
        </row>
        <row r="669">
          <cell r="B669">
            <v>665</v>
          </cell>
          <cell r="C669" t="str">
            <v>鋳鉄製壁掛形放熱器(壁掛形)</v>
          </cell>
          <cell r="D669">
            <v>17</v>
          </cell>
          <cell r="E669" t="str">
            <v>節</v>
          </cell>
          <cell r="F669">
            <v>3.91</v>
          </cell>
        </row>
        <row r="670">
          <cell r="B670">
            <v>666</v>
          </cell>
          <cell r="C670" t="str">
            <v>鋳鉄製壁掛形放熱器(壁掛形)</v>
          </cell>
          <cell r="D670">
            <v>18</v>
          </cell>
          <cell r="E670" t="str">
            <v>節</v>
          </cell>
          <cell r="F670">
            <v>4.0999999999999996</v>
          </cell>
        </row>
        <row r="671">
          <cell r="B671">
            <v>667</v>
          </cell>
          <cell r="C671" t="str">
            <v>鋳鉄製壁掛形放熱器(壁掛形)</v>
          </cell>
          <cell r="D671">
            <v>19</v>
          </cell>
          <cell r="E671" t="str">
            <v>節</v>
          </cell>
          <cell r="F671">
            <v>4.29</v>
          </cell>
        </row>
        <row r="672">
          <cell r="B672">
            <v>668</v>
          </cell>
          <cell r="C672" t="str">
            <v>鋳鉄製壁掛形放熱器(壁掛形)</v>
          </cell>
          <cell r="D672">
            <v>20</v>
          </cell>
          <cell r="E672" t="str">
            <v>節</v>
          </cell>
          <cell r="F672">
            <v>4.4800000000000004</v>
          </cell>
        </row>
        <row r="673">
          <cell r="B673">
            <v>669</v>
          </cell>
          <cell r="C673" t="str">
            <v>鋳鉄製柱形放熱器(天井吊形)</v>
          </cell>
          <cell r="D673">
            <v>3</v>
          </cell>
          <cell r="E673" t="str">
            <v>節以下</v>
          </cell>
          <cell r="F673">
            <v>1.94</v>
          </cell>
        </row>
        <row r="674">
          <cell r="B674">
            <v>670</v>
          </cell>
          <cell r="C674" t="str">
            <v>鋳鉄製柱形放熱器(天井吊形)</v>
          </cell>
          <cell r="D674">
            <v>4</v>
          </cell>
          <cell r="E674" t="str">
            <v>節</v>
          </cell>
          <cell r="F674">
            <v>2.2000000000000002</v>
          </cell>
        </row>
        <row r="675">
          <cell r="B675">
            <v>671</v>
          </cell>
          <cell r="C675" t="str">
            <v>鋳鉄製柱形放熱器(天井吊形)</v>
          </cell>
          <cell r="D675">
            <v>5</v>
          </cell>
          <cell r="E675" t="str">
            <v>節</v>
          </cell>
          <cell r="F675">
            <v>2.46</v>
          </cell>
        </row>
        <row r="676">
          <cell r="B676">
            <v>672</v>
          </cell>
          <cell r="C676" t="str">
            <v>鋳鉄製柱形放熱器(天井吊形)</v>
          </cell>
          <cell r="D676">
            <v>6</v>
          </cell>
          <cell r="E676" t="str">
            <v>節</v>
          </cell>
          <cell r="F676">
            <v>2.7199999999999998</v>
          </cell>
        </row>
        <row r="677">
          <cell r="B677">
            <v>673</v>
          </cell>
          <cell r="C677" t="str">
            <v>鋳鉄製柱形放熱器(天井吊形)</v>
          </cell>
          <cell r="D677">
            <v>7</v>
          </cell>
          <cell r="E677" t="str">
            <v>節</v>
          </cell>
          <cell r="F677">
            <v>2.98</v>
          </cell>
        </row>
        <row r="678">
          <cell r="B678">
            <v>674</v>
          </cell>
          <cell r="C678" t="str">
            <v>鋳鉄製柱形放熱器(天井吊形)</v>
          </cell>
          <cell r="D678">
            <v>8</v>
          </cell>
          <cell r="E678" t="str">
            <v>節</v>
          </cell>
          <cell r="F678">
            <v>3.24</v>
          </cell>
        </row>
        <row r="679">
          <cell r="B679">
            <v>675</v>
          </cell>
          <cell r="C679" t="str">
            <v>鋳鉄製柱形放熱器(天井吊形)</v>
          </cell>
          <cell r="D679">
            <v>9</v>
          </cell>
          <cell r="E679" t="str">
            <v>節</v>
          </cell>
          <cell r="F679">
            <v>3.5</v>
          </cell>
        </row>
        <row r="680">
          <cell r="B680">
            <v>676</v>
          </cell>
          <cell r="C680" t="str">
            <v>鋳鉄製柱形放熱器(天井吊形)</v>
          </cell>
          <cell r="D680">
            <v>10</v>
          </cell>
          <cell r="E680" t="str">
            <v>節</v>
          </cell>
          <cell r="F680">
            <v>3.76</v>
          </cell>
        </row>
        <row r="681">
          <cell r="B681">
            <v>677</v>
          </cell>
          <cell r="C681" t="str">
            <v>鋳鉄製柱形放熱器(天井吊形)</v>
          </cell>
          <cell r="D681">
            <v>11</v>
          </cell>
          <cell r="E681" t="str">
            <v>節</v>
          </cell>
          <cell r="F681">
            <v>4.0199999999999996</v>
          </cell>
        </row>
        <row r="682">
          <cell r="B682">
            <v>678</v>
          </cell>
          <cell r="C682" t="str">
            <v>鋳鉄製柱形放熱器(天井吊形)</v>
          </cell>
          <cell r="D682">
            <v>12</v>
          </cell>
          <cell r="E682" t="str">
            <v>節</v>
          </cell>
          <cell r="F682">
            <v>4.2799999999999994</v>
          </cell>
        </row>
        <row r="683">
          <cell r="B683">
            <v>679</v>
          </cell>
          <cell r="C683" t="str">
            <v>鋳鉄製柱形放熱器(天井吊形)</v>
          </cell>
          <cell r="D683">
            <v>13</v>
          </cell>
          <cell r="E683" t="str">
            <v>節</v>
          </cell>
          <cell r="F683">
            <v>4.54</v>
          </cell>
        </row>
        <row r="684">
          <cell r="B684">
            <v>680</v>
          </cell>
          <cell r="C684" t="str">
            <v>鋳鉄製柱形放熱器(天井吊形)</v>
          </cell>
          <cell r="D684">
            <v>14</v>
          </cell>
          <cell r="E684" t="str">
            <v>節</v>
          </cell>
          <cell r="F684">
            <v>4.8000000000000007</v>
          </cell>
        </row>
        <row r="685">
          <cell r="B685">
            <v>681</v>
          </cell>
          <cell r="C685" t="str">
            <v>鋳鉄製柱形放熱器(天井吊形)</v>
          </cell>
          <cell r="D685">
            <v>15</v>
          </cell>
          <cell r="E685" t="str">
            <v>節</v>
          </cell>
          <cell r="F685">
            <v>5.0600000000000005</v>
          </cell>
        </row>
        <row r="686">
          <cell r="B686">
            <v>682</v>
          </cell>
          <cell r="C686" t="str">
            <v>鋳鉄製柱形放熱器(天井吊形)</v>
          </cell>
          <cell r="D686">
            <v>16</v>
          </cell>
          <cell r="E686" t="str">
            <v>節</v>
          </cell>
          <cell r="F686">
            <v>5.32</v>
          </cell>
        </row>
        <row r="687">
          <cell r="B687">
            <v>683</v>
          </cell>
          <cell r="C687" t="str">
            <v>鋳鉄製柱形放熱器(天井吊形)</v>
          </cell>
          <cell r="D687">
            <v>17</v>
          </cell>
          <cell r="E687" t="str">
            <v>節</v>
          </cell>
          <cell r="F687">
            <v>5.58</v>
          </cell>
        </row>
        <row r="688">
          <cell r="B688">
            <v>684</v>
          </cell>
          <cell r="C688" t="str">
            <v>鋳鉄製柱形放熱器(天井吊形)</v>
          </cell>
          <cell r="D688">
            <v>18</v>
          </cell>
          <cell r="E688" t="str">
            <v>節</v>
          </cell>
          <cell r="F688">
            <v>5.84</v>
          </cell>
        </row>
        <row r="689">
          <cell r="B689">
            <v>685</v>
          </cell>
          <cell r="C689" t="str">
            <v>鋳鉄製柱形放熱器(天井吊形)</v>
          </cell>
          <cell r="D689">
            <v>19</v>
          </cell>
          <cell r="E689" t="str">
            <v>節</v>
          </cell>
          <cell r="F689">
            <v>6.1</v>
          </cell>
        </row>
        <row r="690">
          <cell r="B690">
            <v>686</v>
          </cell>
          <cell r="C690" t="str">
            <v>鋳鉄製柱形放熱器(天井吊形)</v>
          </cell>
          <cell r="D690">
            <v>20</v>
          </cell>
          <cell r="E690" t="str">
            <v>節</v>
          </cell>
          <cell r="F690">
            <v>6.3599999999999994</v>
          </cell>
        </row>
        <row r="691">
          <cell r="B691">
            <v>687</v>
          </cell>
          <cell r="C691" t="str">
            <v>ｺﾝﾍﾞｸﾀｰ</v>
          </cell>
          <cell r="D691" t="str">
            <v>ｴﾚﾒﾝﾄ1.5m未満</v>
          </cell>
          <cell r="F691">
            <v>1.07</v>
          </cell>
        </row>
        <row r="692">
          <cell r="B692">
            <v>688</v>
          </cell>
          <cell r="C692" t="str">
            <v>ｺﾝﾍﾞｸﾀｰ</v>
          </cell>
          <cell r="D692" t="str">
            <v>ｴﾚﾒﾝﾄ1.5m以上</v>
          </cell>
          <cell r="F692">
            <v>1.27</v>
          </cell>
        </row>
        <row r="693">
          <cell r="B693">
            <v>689</v>
          </cell>
          <cell r="C693" t="str">
            <v>ﾌｧﾝｺﾝﾍﾞｸﾀｰ</v>
          </cell>
          <cell r="D693" t="str">
            <v>ｴﾚﾒﾝﾄ1.5m未満</v>
          </cell>
          <cell r="F693">
            <v>1.284</v>
          </cell>
        </row>
        <row r="694">
          <cell r="B694">
            <v>690</v>
          </cell>
          <cell r="C694" t="str">
            <v>ﾌｧﾝｺﾝﾍﾞｸﾀｰ</v>
          </cell>
          <cell r="D694" t="str">
            <v>ｴﾚﾒﾝﾄ1.5m以上</v>
          </cell>
          <cell r="F694">
            <v>1.524</v>
          </cell>
        </row>
        <row r="695">
          <cell r="B695">
            <v>691</v>
          </cell>
          <cell r="C695" t="str">
            <v>ﾍﾞｰｽﾎﾞｰﾄﾞﾋｰﾀｰ</v>
          </cell>
          <cell r="D695" t="str">
            <v>ｴﾚﾒﾝﾄ2m未満</v>
          </cell>
          <cell r="E695">
            <v>1</v>
          </cell>
          <cell r="F695">
            <v>1.35</v>
          </cell>
        </row>
        <row r="696">
          <cell r="B696">
            <v>692</v>
          </cell>
          <cell r="C696" t="str">
            <v>ﾍﾞｰｽﾎﾞｰﾄﾞﾋｰﾀｰ</v>
          </cell>
          <cell r="D696" t="str">
            <v>ｴﾚﾒﾝﾄ2m未満</v>
          </cell>
          <cell r="E696">
            <v>2</v>
          </cell>
          <cell r="F696">
            <v>2.7</v>
          </cell>
        </row>
        <row r="697">
          <cell r="B697">
            <v>693</v>
          </cell>
          <cell r="C697" t="str">
            <v>ﾍﾞｰｽﾎﾞｰﾄﾞﾋｰﾀｰ</v>
          </cell>
          <cell r="D697" t="str">
            <v>ｴﾚﾒﾝﾄ2m未満</v>
          </cell>
          <cell r="E697">
            <v>3</v>
          </cell>
          <cell r="F697">
            <v>4.0500000000000007</v>
          </cell>
        </row>
        <row r="698">
          <cell r="B698">
            <v>694</v>
          </cell>
          <cell r="C698" t="str">
            <v>ﾍﾞｰｽﾎﾞｰﾄﾞﾋｰﾀｰ</v>
          </cell>
          <cell r="D698" t="str">
            <v>ｴﾚﾒﾝﾄ2m未満</v>
          </cell>
          <cell r="E698">
            <v>4</v>
          </cell>
          <cell r="F698">
            <v>5.4</v>
          </cell>
        </row>
        <row r="699">
          <cell r="B699">
            <v>695</v>
          </cell>
          <cell r="C699" t="str">
            <v>ﾍﾞｰｽﾎﾞｰﾄﾞﾋｰﾀｰ</v>
          </cell>
          <cell r="D699" t="str">
            <v>ｴﾚﾒﾝﾄ2m未満</v>
          </cell>
          <cell r="E699">
            <v>5</v>
          </cell>
          <cell r="F699">
            <v>6.75</v>
          </cell>
        </row>
        <row r="700">
          <cell r="B700">
            <v>696</v>
          </cell>
          <cell r="C700" t="str">
            <v>ﾍﾞｰｽﾎﾞｰﾄﾞﾋｰﾀｰ</v>
          </cell>
          <cell r="D700" t="str">
            <v>ｴﾚﾒﾝﾄ2m未満</v>
          </cell>
          <cell r="E700">
            <v>6</v>
          </cell>
          <cell r="F700">
            <v>8.1000000000000014</v>
          </cell>
        </row>
        <row r="701">
          <cell r="B701">
            <v>697</v>
          </cell>
          <cell r="C701" t="str">
            <v>ﾍﾞｰｽﾎﾞｰﾄﾞﾋｰﾀｰ</v>
          </cell>
          <cell r="D701" t="str">
            <v>ｴﾚﾒﾝﾄ2m未満</v>
          </cell>
          <cell r="E701">
            <v>7</v>
          </cell>
          <cell r="F701">
            <v>9.4500000000000011</v>
          </cell>
        </row>
        <row r="702">
          <cell r="B702">
            <v>698</v>
          </cell>
          <cell r="C702" t="str">
            <v>ﾍﾞｰｽﾎﾞｰﾄﾞﾋｰﾀｰ</v>
          </cell>
          <cell r="D702" t="str">
            <v>ｴﾚﾒﾝﾄ2m未満</v>
          </cell>
          <cell r="E702">
            <v>8</v>
          </cell>
          <cell r="F702">
            <v>10.8</v>
          </cell>
        </row>
        <row r="703">
          <cell r="B703">
            <v>699</v>
          </cell>
          <cell r="C703" t="str">
            <v>ﾍﾞｰｽﾎﾞｰﾄﾞﾋｰﾀｰ</v>
          </cell>
          <cell r="D703" t="str">
            <v>ｴﾚﾒﾝﾄ2m未満</v>
          </cell>
          <cell r="E703">
            <v>9</v>
          </cell>
          <cell r="F703">
            <v>12.15</v>
          </cell>
        </row>
        <row r="704">
          <cell r="B704">
            <v>700</v>
          </cell>
          <cell r="C704" t="str">
            <v>ﾍﾞｰｽﾎﾞｰﾄﾞﾋｰﾀｰ</v>
          </cell>
          <cell r="D704" t="str">
            <v>ｴﾚﾒﾝﾄ2m未満</v>
          </cell>
          <cell r="E704">
            <v>10</v>
          </cell>
          <cell r="F704">
            <v>13.5</v>
          </cell>
        </row>
        <row r="705">
          <cell r="B705">
            <v>701</v>
          </cell>
          <cell r="C705" t="str">
            <v>ﾍﾞｰｽﾎﾞｰﾄﾞﾋｰﾀｰ</v>
          </cell>
          <cell r="D705" t="str">
            <v>ｴﾚﾒﾝﾄ2m以上</v>
          </cell>
          <cell r="E705">
            <v>1</v>
          </cell>
          <cell r="F705">
            <v>1.75</v>
          </cell>
        </row>
        <row r="706">
          <cell r="B706">
            <v>702</v>
          </cell>
          <cell r="C706" t="str">
            <v>ﾍﾞｰｽﾎﾞｰﾄﾞﾋｰﾀｰ</v>
          </cell>
          <cell r="D706" t="str">
            <v>ｴﾚﾒﾝﾄ2m以上</v>
          </cell>
          <cell r="E706">
            <v>2</v>
          </cell>
          <cell r="F706">
            <v>3.5</v>
          </cell>
        </row>
        <row r="707">
          <cell r="B707">
            <v>703</v>
          </cell>
          <cell r="C707" t="str">
            <v>ﾍﾞｰｽﾎﾞｰﾄﾞﾋｰﾀｰ</v>
          </cell>
          <cell r="D707" t="str">
            <v>ｴﾚﾒﾝﾄ2m以上</v>
          </cell>
          <cell r="E707">
            <v>3</v>
          </cell>
          <cell r="F707">
            <v>5.25</v>
          </cell>
        </row>
        <row r="708">
          <cell r="B708">
            <v>704</v>
          </cell>
          <cell r="C708" t="str">
            <v>ﾍﾞｰｽﾎﾞｰﾄﾞﾋｰﾀｰ</v>
          </cell>
          <cell r="D708" t="str">
            <v>ｴﾚﾒﾝﾄ2m以上</v>
          </cell>
          <cell r="E708">
            <v>4</v>
          </cell>
          <cell r="F708">
            <v>7</v>
          </cell>
        </row>
        <row r="709">
          <cell r="B709">
            <v>705</v>
          </cell>
          <cell r="C709" t="str">
            <v>ﾍﾞｰｽﾎﾞｰﾄﾞﾋｰﾀｰ</v>
          </cell>
          <cell r="D709" t="str">
            <v>ｴﾚﾒﾝﾄ2m以上</v>
          </cell>
          <cell r="E709">
            <v>5</v>
          </cell>
          <cell r="F709">
            <v>8.75</v>
          </cell>
        </row>
        <row r="710">
          <cell r="B710">
            <v>706</v>
          </cell>
          <cell r="C710" t="str">
            <v>ﾍﾞｰｽﾎﾞｰﾄﾞﾋｰﾀｰ</v>
          </cell>
          <cell r="D710" t="str">
            <v>ｴﾚﾒﾝﾄ2m以上</v>
          </cell>
          <cell r="E710">
            <v>6</v>
          </cell>
          <cell r="F710">
            <v>10.5</v>
          </cell>
        </row>
        <row r="711">
          <cell r="B711">
            <v>707</v>
          </cell>
          <cell r="C711" t="str">
            <v>ﾍﾞｰｽﾎﾞｰﾄﾞﾋｰﾀｰ</v>
          </cell>
          <cell r="D711" t="str">
            <v>ｴﾚﾒﾝﾄ2m以上</v>
          </cell>
          <cell r="E711">
            <v>7</v>
          </cell>
          <cell r="F711">
            <v>12.25</v>
          </cell>
        </row>
        <row r="712">
          <cell r="B712">
            <v>708</v>
          </cell>
          <cell r="C712" t="str">
            <v>ﾍﾞｰｽﾎﾞｰﾄﾞﾋｰﾀｰ</v>
          </cell>
          <cell r="D712" t="str">
            <v>ｴﾚﾒﾝﾄ2m以上</v>
          </cell>
          <cell r="E712">
            <v>8</v>
          </cell>
          <cell r="F712">
            <v>14</v>
          </cell>
        </row>
        <row r="713">
          <cell r="B713">
            <v>709</v>
          </cell>
          <cell r="C713" t="str">
            <v>ﾍﾞｰｽﾎﾞｰﾄﾞﾋｰﾀｰ</v>
          </cell>
          <cell r="D713" t="str">
            <v>ｴﾚﾒﾝﾄ2m以上</v>
          </cell>
          <cell r="E713">
            <v>9</v>
          </cell>
          <cell r="F713">
            <v>15.75</v>
          </cell>
        </row>
        <row r="714">
          <cell r="B714">
            <v>710</v>
          </cell>
          <cell r="C714" t="str">
            <v>ﾍﾞｰｽﾎﾞｰﾄﾞﾋｰﾀｰ</v>
          </cell>
          <cell r="D714" t="str">
            <v>ｴﾚﾒﾝﾄ2m以上</v>
          </cell>
          <cell r="E714">
            <v>10</v>
          </cell>
          <cell r="F714">
            <v>17.5</v>
          </cell>
        </row>
        <row r="715">
          <cell r="B715">
            <v>711</v>
          </cell>
          <cell r="C715" t="str">
            <v>蒸気用給湿器</v>
          </cell>
          <cell r="F715">
            <v>0.1</v>
          </cell>
        </row>
        <row r="716">
          <cell r="B716">
            <v>712</v>
          </cell>
          <cell r="C716" t="str">
            <v>放熱器弁</v>
          </cell>
          <cell r="F716">
            <v>0.1</v>
          </cell>
        </row>
        <row r="717">
          <cell r="B717">
            <v>713</v>
          </cell>
          <cell r="C717" t="str">
            <v>放熱器ﾄﾗｯﾌﾟ</v>
          </cell>
          <cell r="F717">
            <v>0.1</v>
          </cell>
        </row>
        <row r="718">
          <cell r="B718">
            <v>714</v>
          </cell>
          <cell r="C718" t="str">
            <v>ﾊﾟﾈﾙﾋｰﾀｰ(床置形･壁掛型)</v>
          </cell>
          <cell r="D718">
            <v>3.5</v>
          </cell>
          <cell r="E718" t="str">
            <v>kw以下</v>
          </cell>
          <cell r="F718">
            <v>0.54</v>
          </cell>
        </row>
        <row r="719">
          <cell r="B719">
            <v>715</v>
          </cell>
          <cell r="C719" t="str">
            <v>ﾌｧﾝﾋｰﾀｰ(天井吊形)</v>
          </cell>
          <cell r="D719">
            <v>6</v>
          </cell>
          <cell r="E719" t="str">
            <v>kw以下</v>
          </cell>
          <cell r="F719">
            <v>1.05</v>
          </cell>
        </row>
        <row r="720">
          <cell r="B720">
            <v>716</v>
          </cell>
          <cell r="C720" t="str">
            <v>ﾌｧﾝﾋｰﾀｰ(天井吊形)</v>
          </cell>
          <cell r="D720">
            <v>10</v>
          </cell>
          <cell r="E720" t="str">
            <v>kw以下</v>
          </cell>
          <cell r="F720">
            <v>1.29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表"/>
      <sheetName val="内訳書"/>
      <sheetName val="内訳明細"/>
      <sheetName val="共通費"/>
      <sheetName val="別紙明細"/>
      <sheetName val="共通費算出"/>
      <sheetName val="複合表紙"/>
      <sheetName val="複合単価"/>
      <sheetName val="複合単価 (例)"/>
      <sheetName val="見積比較"/>
      <sheetName val="数量表紙"/>
      <sheetName val="盤労務"/>
      <sheetName val="発生材料"/>
      <sheetName val="発生材料 (管球)"/>
      <sheetName val="単価(配線)"/>
      <sheetName val="単価(電線管)"/>
      <sheetName val="市場単価"/>
      <sheetName val="計算書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Z5">
            <v>3</v>
          </cell>
          <cell r="AA5">
            <v>4</v>
          </cell>
          <cell r="AB5">
            <v>3</v>
          </cell>
          <cell r="AD5">
            <v>2.5</v>
          </cell>
          <cell r="AE5">
            <v>3.5</v>
          </cell>
          <cell r="AF5">
            <v>3</v>
          </cell>
        </row>
        <row r="6">
          <cell r="Z6">
            <v>4</v>
          </cell>
          <cell r="AA6">
            <v>5</v>
          </cell>
          <cell r="AB6">
            <v>4</v>
          </cell>
          <cell r="AD6">
            <v>3.5</v>
          </cell>
          <cell r="AE6">
            <v>4.5</v>
          </cell>
          <cell r="AF6">
            <v>4</v>
          </cell>
        </row>
        <row r="7">
          <cell r="Z7">
            <v>5</v>
          </cell>
          <cell r="AA7">
            <v>6</v>
          </cell>
          <cell r="AB7">
            <v>5</v>
          </cell>
          <cell r="AD7">
            <v>4.5</v>
          </cell>
          <cell r="AE7">
            <v>5.5</v>
          </cell>
          <cell r="AF7">
            <v>5</v>
          </cell>
        </row>
        <row r="8">
          <cell r="Z8">
            <v>6</v>
          </cell>
          <cell r="AA8">
            <v>7</v>
          </cell>
          <cell r="AB8">
            <v>6</v>
          </cell>
          <cell r="AD8">
            <v>5.5</v>
          </cell>
          <cell r="AE8">
            <v>7</v>
          </cell>
          <cell r="AF8">
            <v>6</v>
          </cell>
        </row>
        <row r="9">
          <cell r="Z9">
            <v>7</v>
          </cell>
          <cell r="AA9">
            <v>8.5</v>
          </cell>
          <cell r="AB9">
            <v>7</v>
          </cell>
          <cell r="AD9">
            <v>7</v>
          </cell>
          <cell r="AE9">
            <v>8.5</v>
          </cell>
          <cell r="AF9">
            <v>7</v>
          </cell>
        </row>
        <row r="10">
          <cell r="Z10">
            <v>8.5</v>
          </cell>
          <cell r="AA10">
            <v>10</v>
          </cell>
          <cell r="AB10">
            <v>8</v>
          </cell>
          <cell r="AD10">
            <v>8.5</v>
          </cell>
          <cell r="AE10">
            <v>10</v>
          </cell>
          <cell r="AF10">
            <v>8</v>
          </cell>
        </row>
        <row r="11">
          <cell r="Z11">
            <v>10</v>
          </cell>
          <cell r="AA11">
            <v>13</v>
          </cell>
          <cell r="AB11">
            <v>10</v>
          </cell>
          <cell r="AD11">
            <v>10</v>
          </cell>
          <cell r="AE11">
            <v>11.5</v>
          </cell>
          <cell r="AF11">
            <v>9</v>
          </cell>
        </row>
        <row r="12">
          <cell r="Z12">
            <v>13</v>
          </cell>
          <cell r="AA12">
            <v>16</v>
          </cell>
          <cell r="AB12">
            <v>11</v>
          </cell>
          <cell r="AD12">
            <v>11.5</v>
          </cell>
          <cell r="AE12">
            <v>13</v>
          </cell>
          <cell r="AF12">
            <v>10</v>
          </cell>
        </row>
        <row r="13">
          <cell r="Z13">
            <v>16</v>
          </cell>
          <cell r="AA13">
            <v>19</v>
          </cell>
          <cell r="AB13">
            <v>12</v>
          </cell>
          <cell r="AD13">
            <v>13</v>
          </cell>
          <cell r="AE13">
            <v>15</v>
          </cell>
          <cell r="AF13">
            <v>11</v>
          </cell>
        </row>
        <row r="14">
          <cell r="Z14">
            <v>19</v>
          </cell>
          <cell r="AA14">
            <v>22</v>
          </cell>
          <cell r="AB14">
            <v>15</v>
          </cell>
          <cell r="AD14">
            <v>15</v>
          </cell>
          <cell r="AE14">
            <v>17</v>
          </cell>
          <cell r="AF14">
            <v>12</v>
          </cell>
        </row>
        <row r="15">
          <cell r="Z15">
            <v>22</v>
          </cell>
          <cell r="AA15">
            <v>26</v>
          </cell>
          <cell r="AB15">
            <v>18</v>
          </cell>
          <cell r="AD15">
            <v>17</v>
          </cell>
          <cell r="AE15">
            <v>19</v>
          </cell>
          <cell r="AF15">
            <v>13</v>
          </cell>
        </row>
        <row r="16">
          <cell r="Z16">
            <v>26</v>
          </cell>
          <cell r="AA16">
            <v>30</v>
          </cell>
          <cell r="AB16">
            <v>21</v>
          </cell>
          <cell r="AD16">
            <v>19</v>
          </cell>
          <cell r="AE16">
            <v>24</v>
          </cell>
          <cell r="AF16">
            <v>14</v>
          </cell>
        </row>
        <row r="17">
          <cell r="Z17">
            <v>30</v>
          </cell>
          <cell r="AA17">
            <v>35</v>
          </cell>
          <cell r="AB17">
            <v>24</v>
          </cell>
          <cell r="AD17">
            <v>24</v>
          </cell>
          <cell r="AE17">
            <v>40</v>
          </cell>
          <cell r="AF17">
            <v>0.6</v>
          </cell>
        </row>
        <row r="18">
          <cell r="Z18">
            <v>35</v>
          </cell>
          <cell r="AA18">
            <v>41</v>
          </cell>
          <cell r="AB18">
            <v>28</v>
          </cell>
          <cell r="AD18">
            <v>40</v>
          </cell>
          <cell r="AE18">
            <v>44</v>
          </cell>
          <cell r="AF18">
            <v>24</v>
          </cell>
        </row>
        <row r="19">
          <cell r="Z19">
            <v>41</v>
          </cell>
          <cell r="AA19">
            <v>48</v>
          </cell>
          <cell r="AB19">
            <v>33</v>
          </cell>
          <cell r="AD19">
            <v>44</v>
          </cell>
          <cell r="AE19">
            <v>69</v>
          </cell>
          <cell r="AF19">
            <v>0.55000000000000004</v>
          </cell>
        </row>
        <row r="20">
          <cell r="AD20">
            <v>69</v>
          </cell>
          <cell r="AE20">
            <v>76</v>
          </cell>
          <cell r="AF20">
            <v>38</v>
          </cell>
        </row>
        <row r="21">
          <cell r="AD21">
            <v>76</v>
          </cell>
          <cell r="AF21">
            <v>0.5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A4" t="str">
            <v>B020001</v>
          </cell>
          <cell r="B4" t="str">
            <v>墨出し</v>
          </cell>
          <cell r="E4" t="str">
            <v>延㎡</v>
          </cell>
          <cell r="F4">
            <v>230</v>
          </cell>
        </row>
        <row r="5">
          <cell r="A5" t="str">
            <v>B020110</v>
          </cell>
          <cell r="B5" t="str">
            <v>天井改修用内部足場</v>
          </cell>
          <cell r="C5" t="str">
            <v>脚立足場</v>
          </cell>
          <cell r="D5" t="str">
            <v>共用 10日</v>
          </cell>
          <cell r="E5" t="str">
            <v>延㎡</v>
          </cell>
          <cell r="F5">
            <v>400</v>
          </cell>
        </row>
        <row r="6">
          <cell r="A6" t="str">
            <v>B020120</v>
          </cell>
          <cell r="B6" t="str">
            <v>天井改修用内部足場</v>
          </cell>
          <cell r="C6" t="str">
            <v>脚立足場</v>
          </cell>
          <cell r="D6" t="str">
            <v>共用 20日</v>
          </cell>
          <cell r="E6" t="str">
            <v>延㎡</v>
          </cell>
          <cell r="F6">
            <v>440</v>
          </cell>
        </row>
        <row r="7">
          <cell r="A7" t="str">
            <v>B020130</v>
          </cell>
          <cell r="B7" t="str">
            <v>天井改修用内部足場</v>
          </cell>
          <cell r="C7" t="str">
            <v>脚立足場</v>
          </cell>
          <cell r="D7" t="str">
            <v>共用 30日</v>
          </cell>
          <cell r="E7" t="str">
            <v>延㎡</v>
          </cell>
          <cell r="F7">
            <v>480</v>
          </cell>
        </row>
        <row r="8">
          <cell r="A8" t="str">
            <v>B020140</v>
          </cell>
          <cell r="B8" t="str">
            <v>天井改修用内部足場</v>
          </cell>
          <cell r="C8" t="str">
            <v>脚立足場</v>
          </cell>
          <cell r="D8" t="str">
            <v>共用 40日</v>
          </cell>
          <cell r="E8" t="str">
            <v>延㎡</v>
          </cell>
          <cell r="F8">
            <v>520</v>
          </cell>
        </row>
        <row r="9">
          <cell r="A9" t="str">
            <v>B020150</v>
          </cell>
          <cell r="B9" t="str">
            <v>天井改修用内部足場</v>
          </cell>
          <cell r="C9" t="str">
            <v>脚立足場</v>
          </cell>
          <cell r="D9" t="str">
            <v>共用 50日</v>
          </cell>
          <cell r="E9" t="str">
            <v>延㎡</v>
          </cell>
          <cell r="F9">
            <v>560</v>
          </cell>
        </row>
        <row r="10">
          <cell r="A10" t="str">
            <v>B020160</v>
          </cell>
          <cell r="B10" t="str">
            <v>天井改修用内部足場</v>
          </cell>
          <cell r="C10" t="str">
            <v>脚立足場</v>
          </cell>
          <cell r="D10" t="str">
            <v>共用 60日</v>
          </cell>
          <cell r="E10" t="str">
            <v>延㎡</v>
          </cell>
          <cell r="F10">
            <v>600</v>
          </cell>
        </row>
        <row r="11">
          <cell r="A11" t="str">
            <v>B020210</v>
          </cell>
          <cell r="B11" t="str">
            <v>壁改修用内部足場</v>
          </cell>
          <cell r="C11" t="str">
            <v>脚立足場</v>
          </cell>
          <cell r="D11" t="str">
            <v>共用 10日</v>
          </cell>
          <cell r="E11" t="str">
            <v>延ｍ</v>
          </cell>
          <cell r="F11">
            <v>610</v>
          </cell>
        </row>
        <row r="12">
          <cell r="A12" t="str">
            <v>B020220</v>
          </cell>
          <cell r="B12" t="str">
            <v>壁改修用内部足場</v>
          </cell>
          <cell r="C12" t="str">
            <v>脚立足場</v>
          </cell>
          <cell r="D12" t="str">
            <v>共用 20日</v>
          </cell>
          <cell r="E12" t="str">
            <v>延ｍ</v>
          </cell>
          <cell r="F12">
            <v>660</v>
          </cell>
        </row>
        <row r="13">
          <cell r="A13" t="str">
            <v>B020230</v>
          </cell>
          <cell r="B13" t="str">
            <v>壁改修用内部足場</v>
          </cell>
          <cell r="C13" t="str">
            <v>脚立足場</v>
          </cell>
          <cell r="D13" t="str">
            <v>共用 30日</v>
          </cell>
          <cell r="E13" t="str">
            <v>延ｍ</v>
          </cell>
          <cell r="F13">
            <v>710</v>
          </cell>
        </row>
        <row r="14">
          <cell r="A14" t="str">
            <v>B020240</v>
          </cell>
          <cell r="B14" t="str">
            <v>壁改修用内部足場</v>
          </cell>
          <cell r="C14" t="str">
            <v>脚立足場</v>
          </cell>
          <cell r="D14" t="str">
            <v>共用 40日</v>
          </cell>
          <cell r="E14" t="str">
            <v>延ｍ</v>
          </cell>
          <cell r="F14">
            <v>760</v>
          </cell>
        </row>
        <row r="15">
          <cell r="A15" t="str">
            <v>B020250</v>
          </cell>
          <cell r="B15" t="str">
            <v>壁改修用内部足場</v>
          </cell>
          <cell r="C15" t="str">
            <v>脚立足場</v>
          </cell>
          <cell r="D15" t="str">
            <v>共用 50日</v>
          </cell>
          <cell r="E15" t="str">
            <v>延ｍ</v>
          </cell>
          <cell r="F15">
            <v>820</v>
          </cell>
        </row>
        <row r="16">
          <cell r="A16" t="str">
            <v>B020260</v>
          </cell>
          <cell r="B16" t="str">
            <v>壁改修用内部足場</v>
          </cell>
          <cell r="C16" t="str">
            <v>脚立足場</v>
          </cell>
          <cell r="D16" t="str">
            <v>共用 60日</v>
          </cell>
          <cell r="E16" t="str">
            <v>延ｍ</v>
          </cell>
          <cell r="F16">
            <v>870</v>
          </cell>
        </row>
        <row r="17">
          <cell r="A17" t="str">
            <v>B029901</v>
          </cell>
          <cell r="B17" t="str">
            <v>仮設運搬費（６ｔ車）</v>
          </cell>
          <cell r="C17" t="str">
            <v>内部足場</v>
          </cell>
          <cell r="D17" t="str">
            <v>脚立足場</v>
          </cell>
          <cell r="E17" t="str">
            <v>延ｍ</v>
          </cell>
          <cell r="F17">
            <v>9</v>
          </cell>
        </row>
        <row r="18">
          <cell r="A18" t="str">
            <v>B030001</v>
          </cell>
          <cell r="B18" t="str">
            <v>ｱｽﾌｧﾙﾄ防水Ａ種</v>
          </cell>
          <cell r="C18" t="str">
            <v>（密着工法）一般部</v>
          </cell>
          <cell r="D18" t="str">
            <v>既設ｱｽﾌｧﾙﾄ面</v>
          </cell>
          <cell r="E18" t="str">
            <v>㎡</v>
          </cell>
          <cell r="F18">
            <v>3590</v>
          </cell>
        </row>
        <row r="19">
          <cell r="A19" t="str">
            <v>B030005</v>
          </cell>
          <cell r="B19" t="str">
            <v>ｱｽﾌｧﾙﾄ防水Ａ種</v>
          </cell>
          <cell r="C19" t="str">
            <v>（密着工法）一般部</v>
          </cell>
          <cell r="D19" t="str">
            <v>既設砂付ﾙｰﾌｨﾝｸﾞ面</v>
          </cell>
          <cell r="E19" t="str">
            <v>㎡</v>
          </cell>
          <cell r="F19">
            <v>3620</v>
          </cell>
        </row>
        <row r="20">
          <cell r="A20" t="str">
            <v>B030011</v>
          </cell>
          <cell r="B20" t="str">
            <v>ｱｽﾌｧﾙﾄ防水Ａ種</v>
          </cell>
          <cell r="C20" t="str">
            <v>（密着工法）立上(下)り</v>
          </cell>
          <cell r="D20" t="str">
            <v>既設ｱｽﾌｧﾙﾄ面</v>
          </cell>
          <cell r="E20" t="str">
            <v>㎡</v>
          </cell>
          <cell r="F20">
            <v>5410</v>
          </cell>
        </row>
        <row r="21">
          <cell r="A21" t="str">
            <v>B030015</v>
          </cell>
          <cell r="B21" t="str">
            <v>ｱｽﾌｧﾙﾄ防水Ａ種</v>
          </cell>
          <cell r="C21" t="str">
            <v>（密着工法）立上(下)り</v>
          </cell>
          <cell r="D21" t="str">
            <v>既設砂付ﾙｰﾌｨﾝｸﾞ面</v>
          </cell>
          <cell r="E21" t="str">
            <v>㎡</v>
          </cell>
          <cell r="F21">
            <v>5450</v>
          </cell>
        </row>
        <row r="22">
          <cell r="A22" t="str">
            <v>B030125</v>
          </cell>
          <cell r="B22" t="str">
            <v>ｱｽﾌｧﾙﾄ防水Ａ種</v>
          </cell>
          <cell r="C22" t="str">
            <v>断熱25（密着工法）一般部</v>
          </cell>
          <cell r="D22" t="str">
            <v>既設ｱｽﾌｧﾙﾄ面</v>
          </cell>
          <cell r="E22" t="str">
            <v>㎡</v>
          </cell>
          <cell r="F22">
            <v>4970</v>
          </cell>
        </row>
        <row r="23">
          <cell r="A23" t="str">
            <v>B030130</v>
          </cell>
          <cell r="B23" t="str">
            <v>ｱｽﾌｧﾙﾄ防水Ａ種</v>
          </cell>
          <cell r="C23" t="str">
            <v>断熱30（密着工法）一般部</v>
          </cell>
          <cell r="D23" t="str">
            <v>既設ｱｽﾌｧﾙﾄ面</v>
          </cell>
          <cell r="E23" t="str">
            <v>㎡</v>
          </cell>
          <cell r="F23">
            <v>5130</v>
          </cell>
        </row>
        <row r="24">
          <cell r="A24" t="str">
            <v>B030140</v>
          </cell>
          <cell r="B24" t="str">
            <v>ｱｽﾌｧﾙﾄ防水Ａ種</v>
          </cell>
          <cell r="C24" t="str">
            <v>断熱40（密着工法）一般部</v>
          </cell>
          <cell r="D24" t="str">
            <v>既設ｱｽﾌｧﾙﾄ面</v>
          </cell>
          <cell r="E24" t="str">
            <v>㎡</v>
          </cell>
          <cell r="F24">
            <v>5440</v>
          </cell>
        </row>
        <row r="25">
          <cell r="A25" t="str">
            <v>B030150</v>
          </cell>
          <cell r="B25" t="str">
            <v>ｱｽﾌｧﾙﾄ防水Ａ種</v>
          </cell>
          <cell r="C25" t="str">
            <v>断熱50（密着工法）一般部</v>
          </cell>
          <cell r="D25" t="str">
            <v>既設ｱｽﾌｧﾙﾄ面</v>
          </cell>
          <cell r="E25" t="str">
            <v>㎡</v>
          </cell>
          <cell r="F25">
            <v>5770</v>
          </cell>
        </row>
        <row r="26">
          <cell r="A26" t="str">
            <v>B030225</v>
          </cell>
          <cell r="B26" t="str">
            <v>ｱｽﾌｧﾙﾄ防水Ａ種</v>
          </cell>
          <cell r="C26" t="str">
            <v>断熱25（密着工法）一般部</v>
          </cell>
          <cell r="D26" t="str">
            <v>既設砂付ﾙｰﾌｨﾝｸﾞ面</v>
          </cell>
          <cell r="E26" t="str">
            <v>㎡</v>
          </cell>
          <cell r="F26">
            <v>5010</v>
          </cell>
        </row>
        <row r="27">
          <cell r="A27" t="str">
            <v>B030230</v>
          </cell>
          <cell r="B27" t="str">
            <v>ｱｽﾌｧﾙﾄ防水Ａ種</v>
          </cell>
          <cell r="C27" t="str">
            <v>断熱30（密着工法）一般部</v>
          </cell>
          <cell r="D27" t="str">
            <v>既設砂付ﾙｰﾌｨﾝｸﾞ面</v>
          </cell>
          <cell r="E27" t="str">
            <v>㎡</v>
          </cell>
          <cell r="F27">
            <v>5160</v>
          </cell>
        </row>
        <row r="28">
          <cell r="A28" t="str">
            <v>B030240</v>
          </cell>
          <cell r="B28" t="str">
            <v>ｱｽﾌｧﾙﾄ防水Ａ種</v>
          </cell>
          <cell r="C28" t="str">
            <v>断熱40（密着工法）一般部</v>
          </cell>
          <cell r="D28" t="str">
            <v>既設砂付ﾙｰﾌｨﾝｸﾞ面</v>
          </cell>
          <cell r="E28" t="str">
            <v>㎡</v>
          </cell>
          <cell r="F28">
            <v>5480</v>
          </cell>
        </row>
        <row r="29">
          <cell r="A29" t="str">
            <v>B030250</v>
          </cell>
          <cell r="B29" t="str">
            <v>ｱｽﾌｧﾙﾄ防水Ａ種</v>
          </cell>
          <cell r="C29" t="str">
            <v>断熱50（密着工法）一般部</v>
          </cell>
          <cell r="D29" t="str">
            <v>既設砂付ﾙｰﾌｨﾝｸﾞ面</v>
          </cell>
          <cell r="E29" t="str">
            <v>㎡</v>
          </cell>
          <cell r="F29">
            <v>5810</v>
          </cell>
        </row>
        <row r="30">
          <cell r="A30" t="str">
            <v>B031001</v>
          </cell>
          <cell r="B30" t="str">
            <v>ｱｽﾌｧﾙﾄ防水Ｂ種</v>
          </cell>
          <cell r="C30" t="str">
            <v>（絶縁工法）一般部</v>
          </cell>
          <cell r="D30" t="str">
            <v>既設ｱｽﾌｧﾙﾄ面</v>
          </cell>
          <cell r="E30" t="str">
            <v>㎡</v>
          </cell>
          <cell r="F30">
            <v>4450</v>
          </cell>
        </row>
        <row r="31">
          <cell r="A31" t="str">
            <v>B031005</v>
          </cell>
          <cell r="B31" t="str">
            <v>ｱｽﾌｧﾙﾄ防水Ｂ種</v>
          </cell>
          <cell r="C31" t="str">
            <v>（絶縁工法）一般部</v>
          </cell>
          <cell r="D31" t="str">
            <v>既設砂付ﾙｰﾌｨﾝｸﾞ面</v>
          </cell>
          <cell r="E31" t="str">
            <v>㎡</v>
          </cell>
          <cell r="F31">
            <v>4490</v>
          </cell>
        </row>
        <row r="32">
          <cell r="A32" t="str">
            <v>B031011</v>
          </cell>
          <cell r="B32" t="str">
            <v>ｱｽﾌｧﾙﾄ防水Ｂ種</v>
          </cell>
          <cell r="C32" t="str">
            <v>（絶縁工法）立上(下)り</v>
          </cell>
          <cell r="D32" t="str">
            <v>既設ｱｽﾌｧﾙﾄ面</v>
          </cell>
          <cell r="E32" t="str">
            <v>㎡</v>
          </cell>
          <cell r="F32">
            <v>6640</v>
          </cell>
        </row>
        <row r="33">
          <cell r="A33" t="str">
            <v>B031015</v>
          </cell>
          <cell r="B33" t="str">
            <v>ｱｽﾌｧﾙﾄ防水Ｂ種</v>
          </cell>
          <cell r="C33" t="str">
            <v>（絶縁工法）立上(下)り</v>
          </cell>
          <cell r="D33" t="str">
            <v>既設砂付ﾙｰﾌｨﾝｸﾞ面</v>
          </cell>
          <cell r="E33" t="str">
            <v>㎡</v>
          </cell>
          <cell r="F33">
            <v>6670</v>
          </cell>
        </row>
        <row r="34">
          <cell r="A34" t="str">
            <v>B031125</v>
          </cell>
          <cell r="B34" t="str">
            <v>ｱｽﾌｧﾙﾄ防水Ｂ種</v>
          </cell>
          <cell r="C34" t="str">
            <v>断熱25（密着工法）一般部</v>
          </cell>
          <cell r="D34" t="str">
            <v>既設ｱｽﾌｧﾙﾄ面</v>
          </cell>
          <cell r="E34" t="str">
            <v>㎡</v>
          </cell>
          <cell r="F34">
            <v>6500</v>
          </cell>
        </row>
        <row r="35">
          <cell r="A35" t="str">
            <v>B031130</v>
          </cell>
          <cell r="B35" t="str">
            <v>ｱｽﾌｧﾙﾄ防水Ｂ種</v>
          </cell>
          <cell r="C35" t="str">
            <v>断熱30（密着工法）一般部</v>
          </cell>
          <cell r="D35" t="str">
            <v>既設ｱｽﾌｧﾙﾄ面</v>
          </cell>
          <cell r="E35" t="str">
            <v>㎡</v>
          </cell>
          <cell r="F35">
            <v>6580</v>
          </cell>
        </row>
        <row r="36">
          <cell r="A36" t="str">
            <v>B031140</v>
          </cell>
          <cell r="B36" t="str">
            <v>ｱｽﾌｧﾙﾄ防水Ｂ種</v>
          </cell>
          <cell r="C36" t="str">
            <v>断熱40（密着工法）一般部</v>
          </cell>
          <cell r="D36" t="str">
            <v>既設ｱｽﾌｧﾙﾄ面</v>
          </cell>
          <cell r="E36" t="str">
            <v>㎡</v>
          </cell>
          <cell r="F36">
            <v>6960</v>
          </cell>
        </row>
        <row r="37">
          <cell r="A37" t="str">
            <v>B031150</v>
          </cell>
          <cell r="B37" t="str">
            <v>ｱｽﾌｧﾙﾄ防水Ｂ種</v>
          </cell>
          <cell r="C37" t="str">
            <v>断熱50（密着工法）一般部</v>
          </cell>
          <cell r="D37" t="str">
            <v>既設ｱｽﾌｧﾙﾄ面</v>
          </cell>
          <cell r="E37" t="str">
            <v>㎡</v>
          </cell>
          <cell r="F37">
            <v>7160</v>
          </cell>
        </row>
        <row r="38">
          <cell r="A38" t="str">
            <v>B031225</v>
          </cell>
          <cell r="B38" t="str">
            <v>ｱｽﾌｧﾙﾄ防水Ｂ種</v>
          </cell>
          <cell r="C38" t="str">
            <v>断熱25（密着工法）一般部</v>
          </cell>
          <cell r="D38" t="str">
            <v>既設砂付ﾙｰﾌｨﾝｸﾞ面</v>
          </cell>
          <cell r="E38" t="str">
            <v>㎡</v>
          </cell>
          <cell r="F38">
            <v>6540</v>
          </cell>
        </row>
        <row r="39">
          <cell r="A39" t="str">
            <v>B031230</v>
          </cell>
          <cell r="B39" t="str">
            <v>ｱｽﾌｧﾙﾄ防水Ｂ種</v>
          </cell>
          <cell r="C39" t="str">
            <v>断熱30（密着工法）一般部</v>
          </cell>
          <cell r="D39" t="str">
            <v>既設砂付ﾙｰﾌｨﾝｸﾞ面</v>
          </cell>
          <cell r="E39" t="str">
            <v>㎡</v>
          </cell>
          <cell r="F39">
            <v>6620</v>
          </cell>
        </row>
        <row r="40">
          <cell r="A40" t="str">
            <v>B031240</v>
          </cell>
          <cell r="B40" t="str">
            <v>ｱｽﾌｧﾙﾄ防水Ｂ種</v>
          </cell>
          <cell r="C40" t="str">
            <v>断熱40（密着工法）一般部</v>
          </cell>
          <cell r="D40" t="str">
            <v>既設砂付ﾙｰﾌｨﾝｸﾞ面</v>
          </cell>
          <cell r="E40" t="str">
            <v>㎡</v>
          </cell>
          <cell r="F40">
            <v>7000</v>
          </cell>
        </row>
        <row r="41">
          <cell r="A41" t="str">
            <v>B031250</v>
          </cell>
          <cell r="B41" t="str">
            <v>ｱｽﾌｧﾙﾄ防水Ｂ種</v>
          </cell>
          <cell r="C41" t="str">
            <v>断熱50（密着工法）一般部</v>
          </cell>
          <cell r="D41" t="str">
            <v>既設砂付ﾙｰﾌｨﾝｸﾞ面</v>
          </cell>
          <cell r="E41" t="str">
            <v>㎡</v>
          </cell>
          <cell r="F41">
            <v>7200</v>
          </cell>
        </row>
        <row r="42">
          <cell r="A42" t="str">
            <v>B040001</v>
          </cell>
          <cell r="B42" t="str">
            <v>素地ごしらえ</v>
          </cell>
          <cell r="C42" t="str">
            <v>鉄面４種</v>
          </cell>
          <cell r="E42" t="str">
            <v>㎡</v>
          </cell>
          <cell r="F42">
            <v>420</v>
          </cell>
        </row>
        <row r="43">
          <cell r="A43" t="str">
            <v>B040002</v>
          </cell>
          <cell r="B43" t="str">
            <v>素地ごしらえ</v>
          </cell>
          <cell r="C43" t="str">
            <v>鉄面３種Ｃ</v>
          </cell>
          <cell r="E43" t="str">
            <v>㎡</v>
          </cell>
          <cell r="F43">
            <v>630</v>
          </cell>
        </row>
        <row r="44">
          <cell r="A44" t="str">
            <v>B040003</v>
          </cell>
          <cell r="B44" t="str">
            <v>素地ごしらえ</v>
          </cell>
          <cell r="C44" t="str">
            <v>鉄面３種Ｂ</v>
          </cell>
          <cell r="E44" t="str">
            <v>㎡</v>
          </cell>
          <cell r="F44">
            <v>1000</v>
          </cell>
        </row>
        <row r="45">
          <cell r="A45" t="str">
            <v>B040004</v>
          </cell>
          <cell r="B45" t="str">
            <v>素地ごしらえ</v>
          </cell>
          <cell r="C45" t="str">
            <v>鉄面３種Ａ</v>
          </cell>
          <cell r="E45" t="str">
            <v>㎡</v>
          </cell>
          <cell r="F45">
            <v>1490</v>
          </cell>
        </row>
        <row r="46">
          <cell r="A46" t="str">
            <v>B040005</v>
          </cell>
          <cell r="B46" t="str">
            <v>素地ごしらえ</v>
          </cell>
          <cell r="C46" t="str">
            <v>鉄面２種</v>
          </cell>
          <cell r="E46" t="str">
            <v>㎡</v>
          </cell>
          <cell r="F46">
            <v>2320</v>
          </cell>
        </row>
        <row r="47">
          <cell r="A47" t="str">
            <v>B040011</v>
          </cell>
          <cell r="B47" t="str">
            <v>素地ごしらえ</v>
          </cell>
          <cell r="C47" t="str">
            <v>亜鉛めっき面４種</v>
          </cell>
          <cell r="E47" t="str">
            <v>㎡</v>
          </cell>
          <cell r="F47">
            <v>420</v>
          </cell>
        </row>
        <row r="48">
          <cell r="A48" t="str">
            <v>B040012</v>
          </cell>
          <cell r="B48" t="str">
            <v>素地ごしらえ</v>
          </cell>
          <cell r="C48" t="str">
            <v>亜鉛めっき面３種Ｃ</v>
          </cell>
          <cell r="E48" t="str">
            <v>㎡</v>
          </cell>
          <cell r="F48">
            <v>700</v>
          </cell>
        </row>
        <row r="49">
          <cell r="A49" t="str">
            <v>B040013</v>
          </cell>
          <cell r="B49" t="str">
            <v>素地ごしらえ</v>
          </cell>
          <cell r="C49" t="str">
            <v>亜鉛めっき面３種Ｂ</v>
          </cell>
          <cell r="E49" t="str">
            <v>㎡</v>
          </cell>
          <cell r="F49">
            <v>1130</v>
          </cell>
        </row>
        <row r="50">
          <cell r="A50" t="str">
            <v>B040014</v>
          </cell>
          <cell r="B50" t="str">
            <v>素地ごしらえ</v>
          </cell>
          <cell r="C50" t="str">
            <v>亜鉛めっき面３種Ａ</v>
          </cell>
          <cell r="E50" t="str">
            <v>㎡</v>
          </cell>
          <cell r="F50">
            <v>1680</v>
          </cell>
        </row>
        <row r="51">
          <cell r="A51" t="str">
            <v>B040015</v>
          </cell>
          <cell r="B51" t="str">
            <v>素地ごしらえ</v>
          </cell>
          <cell r="C51" t="str">
            <v>亜鉛めっき面２種</v>
          </cell>
          <cell r="E51" t="str">
            <v>㎡</v>
          </cell>
          <cell r="F51">
            <v>2590</v>
          </cell>
        </row>
        <row r="52">
          <cell r="A52" t="str">
            <v>B040021</v>
          </cell>
          <cell r="B52" t="str">
            <v>素地ごしらえ</v>
          </cell>
          <cell r="C52" t="str">
            <v>ｺﾝｸﾘｰﾄ,ﾓﾙﾀﾙ,ﾌﾟﾗｽﾀｰ面等４種</v>
          </cell>
          <cell r="E52" t="str">
            <v>㎡</v>
          </cell>
          <cell r="F52">
            <v>340</v>
          </cell>
        </row>
        <row r="53">
          <cell r="A53" t="str">
            <v>B040022</v>
          </cell>
          <cell r="B53" t="str">
            <v>素地ごしらえ</v>
          </cell>
          <cell r="C53" t="str">
            <v>ｺﾝｸﾘｰﾄ,ﾓﾙﾀﾙ,ﾌﾟﾗｽﾀｰ面等３種</v>
          </cell>
          <cell r="E53" t="str">
            <v>㎡</v>
          </cell>
          <cell r="F53">
            <v>1120</v>
          </cell>
        </row>
        <row r="54">
          <cell r="A54" t="str">
            <v>B040023</v>
          </cell>
          <cell r="B54" t="str">
            <v>素地ごしらえ</v>
          </cell>
          <cell r="C54" t="str">
            <v>ｺﾝｸﾘｰﾄ,ﾓﾙﾀﾙ,ﾌﾟﾗｽﾀｰ面等２種</v>
          </cell>
          <cell r="E54" t="str">
            <v>㎡</v>
          </cell>
          <cell r="F54">
            <v>2320</v>
          </cell>
        </row>
        <row r="55">
          <cell r="A55" t="str">
            <v>B040031</v>
          </cell>
          <cell r="B55" t="str">
            <v>素地ごしらえ</v>
          </cell>
          <cell r="C55" t="str">
            <v>ボード面等４種</v>
          </cell>
          <cell r="E55" t="str">
            <v>㎡</v>
          </cell>
          <cell r="F55">
            <v>340</v>
          </cell>
        </row>
        <row r="56">
          <cell r="A56" t="str">
            <v>B040032</v>
          </cell>
          <cell r="B56" t="str">
            <v>素地ごしらえ</v>
          </cell>
          <cell r="C56" t="str">
            <v>ボード面等３種</v>
          </cell>
          <cell r="E56" t="str">
            <v>㎡</v>
          </cell>
          <cell r="F56">
            <v>1100</v>
          </cell>
        </row>
        <row r="57">
          <cell r="A57" t="str">
            <v>B040033</v>
          </cell>
          <cell r="B57" t="str">
            <v>素地ごしらえ</v>
          </cell>
          <cell r="C57" t="str">
            <v>ボード面等２種</v>
          </cell>
          <cell r="E57" t="str">
            <v>㎡</v>
          </cell>
          <cell r="F57">
            <v>2260</v>
          </cell>
        </row>
        <row r="58">
          <cell r="A58" t="str">
            <v>B040041</v>
          </cell>
          <cell r="B58" t="str">
            <v>素地ごしらえ</v>
          </cell>
          <cell r="C58" t="str">
            <v>木部４種</v>
          </cell>
          <cell r="E58" t="str">
            <v>㎡</v>
          </cell>
          <cell r="F58">
            <v>340</v>
          </cell>
        </row>
        <row r="59">
          <cell r="A59" t="str">
            <v>B040042</v>
          </cell>
          <cell r="B59" t="str">
            <v>素地ごしらえ</v>
          </cell>
          <cell r="C59" t="str">
            <v>木部３種</v>
          </cell>
          <cell r="E59" t="str">
            <v>㎡</v>
          </cell>
          <cell r="F59">
            <v>830</v>
          </cell>
        </row>
        <row r="60">
          <cell r="A60" t="str">
            <v>B040043</v>
          </cell>
          <cell r="B60" t="str">
            <v>素地ごしらえ</v>
          </cell>
          <cell r="C60" t="str">
            <v>木部２種</v>
          </cell>
          <cell r="E60" t="str">
            <v>㎡</v>
          </cell>
          <cell r="F60">
            <v>2000</v>
          </cell>
        </row>
        <row r="61">
          <cell r="A61" t="str">
            <v>B040051</v>
          </cell>
          <cell r="B61" t="str">
            <v>素地ごしらえ（VE用）</v>
          </cell>
          <cell r="C61" t="str">
            <v>ｺﾝｸﾘｰﾄ,ﾓﾙﾀﾙ,ﾎﾞｰﾄﾞ面等４種</v>
          </cell>
          <cell r="E61" t="str">
            <v>㎡</v>
          </cell>
          <cell r="F61">
            <v>340</v>
          </cell>
        </row>
        <row r="62">
          <cell r="A62" t="str">
            <v>B040052</v>
          </cell>
          <cell r="B62" t="str">
            <v>素地ごしらえ（VE用）</v>
          </cell>
          <cell r="C62" t="str">
            <v>ｺﾝｸﾘｰﾄ,ﾓﾙﾀﾙ,ﾎﾞｰﾄﾞ面等３種</v>
          </cell>
          <cell r="E62" t="str">
            <v>㎡</v>
          </cell>
          <cell r="F62">
            <v>1140</v>
          </cell>
        </row>
        <row r="63">
          <cell r="A63" t="str">
            <v>B040053</v>
          </cell>
          <cell r="B63" t="str">
            <v>素地ごしらえ（VE用）</v>
          </cell>
          <cell r="C63" t="str">
            <v>ｺﾝｸﾘｰﾄ,ﾓﾙﾀﾙ,ﾎﾞｰﾄﾞ面等２種</v>
          </cell>
          <cell r="E63" t="str">
            <v>㎡</v>
          </cell>
          <cell r="F63">
            <v>2330</v>
          </cell>
        </row>
        <row r="64">
          <cell r="A64" t="str">
            <v>B040101</v>
          </cell>
          <cell r="B64" t="str">
            <v>合成樹脂調合ﾍﾟｲﾝﾄ塗替え</v>
          </cell>
          <cell r="C64" t="str">
            <v>木部</v>
          </cell>
          <cell r="D64" t="str">
            <v>&lt;SOP&gt;</v>
          </cell>
          <cell r="E64" t="str">
            <v>㎡</v>
          </cell>
          <cell r="F64">
            <v>470</v>
          </cell>
        </row>
        <row r="65">
          <cell r="A65" t="str">
            <v>B040102</v>
          </cell>
          <cell r="B65" t="str">
            <v>合成樹脂調合ﾍﾟｲﾝﾄ塗替え</v>
          </cell>
          <cell r="C65" t="str">
            <v>木部</v>
          </cell>
          <cell r="D65" t="str">
            <v>&lt;SOP&gt;-1</v>
          </cell>
          <cell r="E65" t="str">
            <v>㎡</v>
          </cell>
          <cell r="F65">
            <v>910</v>
          </cell>
        </row>
        <row r="66">
          <cell r="A66" t="str">
            <v>B040103</v>
          </cell>
          <cell r="B66" t="str">
            <v>合成樹脂調合ﾍﾟｲﾝﾄ塗替え</v>
          </cell>
          <cell r="C66" t="str">
            <v>木部</v>
          </cell>
          <cell r="D66" t="str">
            <v>&lt;SOP&gt;-2</v>
          </cell>
          <cell r="E66" t="str">
            <v>㎡</v>
          </cell>
          <cell r="F66">
            <v>1160</v>
          </cell>
        </row>
        <row r="67">
          <cell r="A67" t="str">
            <v>B040104</v>
          </cell>
          <cell r="B67" t="str">
            <v>合成樹脂調合ﾍﾟｲﾝﾄ塗替え</v>
          </cell>
          <cell r="C67" t="str">
            <v>木部</v>
          </cell>
          <cell r="D67" t="str">
            <v>&lt;SOP&gt;-3</v>
          </cell>
          <cell r="E67" t="str">
            <v>㎡</v>
          </cell>
          <cell r="F67">
            <v>1390</v>
          </cell>
        </row>
        <row r="68">
          <cell r="A68" t="str">
            <v>B040111</v>
          </cell>
          <cell r="B68" t="str">
            <v>合成樹脂調合ﾍﾟｲﾝﾄ塗替え</v>
          </cell>
          <cell r="C68" t="str">
            <v>鉄面</v>
          </cell>
          <cell r="D68" t="str">
            <v>&lt;SOP&gt;</v>
          </cell>
          <cell r="E68" t="str">
            <v>㎡</v>
          </cell>
          <cell r="F68">
            <v>470</v>
          </cell>
        </row>
        <row r="69">
          <cell r="A69" t="str">
            <v>B040112</v>
          </cell>
          <cell r="B69" t="str">
            <v>合成樹脂調合ﾍﾟｲﾝﾄ塗替え</v>
          </cell>
          <cell r="C69" t="str">
            <v>鉄面</v>
          </cell>
          <cell r="D69" t="str">
            <v>&lt;SOP&gt;-1</v>
          </cell>
          <cell r="E69" t="str">
            <v>㎡</v>
          </cell>
          <cell r="F69">
            <v>910</v>
          </cell>
        </row>
        <row r="70">
          <cell r="A70" t="str">
            <v>B040113</v>
          </cell>
          <cell r="B70" t="str">
            <v>合成樹脂調合ﾍﾟｲﾝﾄ塗替え</v>
          </cell>
          <cell r="C70" t="str">
            <v>鉄面</v>
          </cell>
          <cell r="D70" t="str">
            <v>&lt;SOP&gt;-2C</v>
          </cell>
          <cell r="E70" t="str">
            <v>㎡</v>
          </cell>
          <cell r="F70">
            <v>1160</v>
          </cell>
        </row>
        <row r="71">
          <cell r="A71" t="str">
            <v>B040114</v>
          </cell>
          <cell r="B71" t="str">
            <v>合成樹脂調合ﾍﾟｲﾝﾄ塗替え</v>
          </cell>
          <cell r="C71" t="str">
            <v>鉄面</v>
          </cell>
          <cell r="D71" t="str">
            <v>&lt;SOP&gt;-2B</v>
          </cell>
          <cell r="E71" t="str">
            <v>㎡</v>
          </cell>
          <cell r="F71">
            <v>1400</v>
          </cell>
        </row>
        <row r="72">
          <cell r="A72" t="str">
            <v>B040115</v>
          </cell>
          <cell r="B72" t="str">
            <v>合成樹脂調合ﾍﾟｲﾝﾄ塗替え</v>
          </cell>
          <cell r="C72" t="str">
            <v>鉄面</v>
          </cell>
          <cell r="D72" t="str">
            <v>&lt;SOP&gt;-2A</v>
          </cell>
          <cell r="E72" t="str">
            <v>㎡</v>
          </cell>
          <cell r="F72">
            <v>1670</v>
          </cell>
        </row>
        <row r="73">
          <cell r="A73" t="str">
            <v>B040116</v>
          </cell>
          <cell r="B73" t="str">
            <v>合成樹脂調合ﾍﾟｲﾝﾄ塗替え</v>
          </cell>
          <cell r="C73" t="str">
            <v>鉄面</v>
          </cell>
          <cell r="D73" t="str">
            <v>&lt;SOP&gt;-3</v>
          </cell>
          <cell r="E73" t="str">
            <v>㎡</v>
          </cell>
          <cell r="F73">
            <v>1910</v>
          </cell>
        </row>
        <row r="74">
          <cell r="A74" t="str">
            <v>B040121</v>
          </cell>
          <cell r="B74" t="str">
            <v>合成樹脂調合ﾍﾟｲﾝﾄ塗替え</v>
          </cell>
          <cell r="C74" t="str">
            <v>鋼製建具等（鉄面）</v>
          </cell>
          <cell r="D74" t="str">
            <v>&lt;SOP&gt;</v>
          </cell>
          <cell r="E74" t="str">
            <v>㎡</v>
          </cell>
          <cell r="F74">
            <v>470</v>
          </cell>
        </row>
        <row r="75">
          <cell r="A75" t="str">
            <v>B040122</v>
          </cell>
          <cell r="B75" t="str">
            <v>合成樹脂調合ﾍﾟｲﾝﾄ塗替え</v>
          </cell>
          <cell r="C75" t="str">
            <v>鋼製建具等（鉄面）</v>
          </cell>
          <cell r="D75" t="str">
            <v>&lt;SOP&gt;-1</v>
          </cell>
          <cell r="E75" t="str">
            <v>㎡</v>
          </cell>
          <cell r="F75">
            <v>910</v>
          </cell>
        </row>
        <row r="76">
          <cell r="A76" t="str">
            <v>B040123</v>
          </cell>
          <cell r="B76" t="str">
            <v>合成樹脂調合ﾍﾟｲﾝﾄ塗替え</v>
          </cell>
          <cell r="C76" t="str">
            <v>鋼製建具等（鉄面）</v>
          </cell>
          <cell r="D76" t="str">
            <v>&lt;SOP&gt;-2C</v>
          </cell>
          <cell r="E76" t="str">
            <v>㎡</v>
          </cell>
          <cell r="F76">
            <v>1170</v>
          </cell>
        </row>
        <row r="77">
          <cell r="A77" t="str">
            <v>B040124</v>
          </cell>
          <cell r="B77" t="str">
            <v>合成樹脂調合ﾍﾟｲﾝﾄ塗替え</v>
          </cell>
          <cell r="C77" t="str">
            <v>鋼製建具等（鉄面）</v>
          </cell>
          <cell r="D77" t="str">
            <v>&lt;SOP&gt;-2B</v>
          </cell>
          <cell r="E77" t="str">
            <v>㎡</v>
          </cell>
          <cell r="F77">
            <v>1450</v>
          </cell>
        </row>
        <row r="78">
          <cell r="A78" t="str">
            <v>B040125</v>
          </cell>
          <cell r="B78" t="str">
            <v>合成樹脂調合ﾍﾟｲﾝﾄ塗替え</v>
          </cell>
          <cell r="C78" t="str">
            <v>鋼製建具等（鉄面）</v>
          </cell>
          <cell r="D78" t="str">
            <v>&lt;SOP&gt;-2A</v>
          </cell>
          <cell r="E78" t="str">
            <v>㎡</v>
          </cell>
          <cell r="F78">
            <v>1710</v>
          </cell>
        </row>
        <row r="79">
          <cell r="A79" t="str">
            <v>B040126</v>
          </cell>
          <cell r="B79" t="str">
            <v>合成樹脂調合ﾍﾟｲﾝﾄ塗替え</v>
          </cell>
          <cell r="C79" t="str">
            <v>鋼製建具等（鉄面）</v>
          </cell>
          <cell r="D79" t="str">
            <v>&lt;SOP&gt;-3</v>
          </cell>
          <cell r="E79" t="str">
            <v>㎡</v>
          </cell>
          <cell r="F79">
            <v>1980</v>
          </cell>
        </row>
        <row r="80">
          <cell r="A80" t="str">
            <v>B040131</v>
          </cell>
          <cell r="B80" t="str">
            <v>合成樹脂調合ﾍﾟｲﾝﾄ塗替え</v>
          </cell>
          <cell r="C80" t="str">
            <v>鋼製建具等（亜鉛ﾒｯｷ）</v>
          </cell>
          <cell r="D80" t="str">
            <v>&lt;SOP&gt;</v>
          </cell>
          <cell r="E80" t="str">
            <v>㎡</v>
          </cell>
          <cell r="F80">
            <v>470</v>
          </cell>
        </row>
        <row r="81">
          <cell r="A81" t="str">
            <v>B040132</v>
          </cell>
          <cell r="B81" t="str">
            <v>合成樹脂調合ﾍﾟｲﾝﾄ塗替え</v>
          </cell>
          <cell r="C81" t="str">
            <v>鋼製建具等（亜鉛ﾒｯｷ）</v>
          </cell>
          <cell r="D81" t="str">
            <v>&lt;SOP&gt;-1</v>
          </cell>
          <cell r="E81" t="str">
            <v>㎡</v>
          </cell>
          <cell r="F81">
            <v>910</v>
          </cell>
        </row>
        <row r="82">
          <cell r="A82" t="str">
            <v>B040133</v>
          </cell>
          <cell r="B82" t="str">
            <v>合成樹脂調合ﾍﾟｲﾝﾄ塗替え</v>
          </cell>
          <cell r="C82" t="str">
            <v>鋼製建具等（亜鉛ﾒｯｷ）</v>
          </cell>
          <cell r="D82" t="str">
            <v>&lt;SOP&gt;-2C</v>
          </cell>
          <cell r="E82" t="str">
            <v>㎡</v>
          </cell>
          <cell r="F82">
            <v>1170</v>
          </cell>
        </row>
        <row r="83">
          <cell r="A83" t="str">
            <v>B040134</v>
          </cell>
          <cell r="B83" t="str">
            <v>合成樹脂調合ﾍﾟｲﾝﾄ塗替え</v>
          </cell>
          <cell r="C83" t="str">
            <v>鋼製建具等（亜鉛ﾒｯｷ）</v>
          </cell>
          <cell r="D83" t="str">
            <v>&lt;SOP&gt;-2B</v>
          </cell>
          <cell r="E83" t="str">
            <v>㎡</v>
          </cell>
          <cell r="F83">
            <v>1450</v>
          </cell>
        </row>
        <row r="84">
          <cell r="A84" t="str">
            <v>B040135</v>
          </cell>
          <cell r="B84" t="str">
            <v>合成樹脂調合ﾍﾟｲﾝﾄ塗替え</v>
          </cell>
          <cell r="C84" t="str">
            <v>鋼製建具等（亜鉛ﾒｯｷ）</v>
          </cell>
          <cell r="D84" t="str">
            <v>&lt;SOP&gt;-2A</v>
          </cell>
          <cell r="E84" t="str">
            <v>㎡</v>
          </cell>
          <cell r="F84">
            <v>1720</v>
          </cell>
        </row>
        <row r="85">
          <cell r="A85" t="str">
            <v>B040136</v>
          </cell>
          <cell r="B85" t="str">
            <v>合成樹脂調合ﾍﾟｲﾝﾄ塗替え</v>
          </cell>
          <cell r="C85" t="str">
            <v>鋼製建具等（亜鉛ﾒｯｷ）</v>
          </cell>
          <cell r="D85" t="str">
            <v>&lt;SOP&gt;-3</v>
          </cell>
          <cell r="E85" t="str">
            <v>㎡</v>
          </cell>
          <cell r="F85">
            <v>1980</v>
          </cell>
        </row>
        <row r="86">
          <cell r="A86" t="str">
            <v>B040141</v>
          </cell>
          <cell r="B86" t="str">
            <v>合成樹脂調合ﾍﾟｲﾝﾄ塗替え</v>
          </cell>
          <cell r="C86" t="str">
            <v>亜鉛めっき面</v>
          </cell>
          <cell r="D86" t="str">
            <v>&lt;SOP&gt;</v>
          </cell>
          <cell r="E86" t="str">
            <v>㎡</v>
          </cell>
          <cell r="F86">
            <v>470</v>
          </cell>
        </row>
        <row r="87">
          <cell r="A87" t="str">
            <v>B040142</v>
          </cell>
          <cell r="B87" t="str">
            <v>合成樹脂調合ﾍﾟｲﾝﾄ塗替え</v>
          </cell>
          <cell r="C87" t="str">
            <v>亜鉛めっき面</v>
          </cell>
          <cell r="D87" t="str">
            <v>&lt;SOP&gt;-1</v>
          </cell>
          <cell r="E87" t="str">
            <v>㎡</v>
          </cell>
          <cell r="F87">
            <v>910</v>
          </cell>
        </row>
        <row r="88">
          <cell r="A88" t="str">
            <v>B040143</v>
          </cell>
          <cell r="B88" t="str">
            <v>合成樹脂調合ﾍﾟｲﾝﾄ塗替え</v>
          </cell>
          <cell r="C88" t="str">
            <v>亜鉛めっき面</v>
          </cell>
          <cell r="D88" t="str">
            <v>&lt;SOP&gt;-2C</v>
          </cell>
          <cell r="E88" t="str">
            <v>㎡</v>
          </cell>
          <cell r="F88">
            <v>1170</v>
          </cell>
        </row>
        <row r="89">
          <cell r="A89" t="str">
            <v>B040144</v>
          </cell>
          <cell r="B89" t="str">
            <v>合成樹脂調合ﾍﾟｲﾝﾄ塗替え</v>
          </cell>
          <cell r="C89" t="str">
            <v>亜鉛めっき面</v>
          </cell>
          <cell r="D89" t="str">
            <v>&lt;SOP&gt;-2B</v>
          </cell>
          <cell r="E89" t="str">
            <v>㎡</v>
          </cell>
          <cell r="F89">
            <v>1450</v>
          </cell>
        </row>
        <row r="90">
          <cell r="A90" t="str">
            <v>B040145</v>
          </cell>
          <cell r="B90" t="str">
            <v>合成樹脂調合ﾍﾟｲﾝﾄ塗替え</v>
          </cell>
          <cell r="C90" t="str">
            <v>亜鉛めっき面</v>
          </cell>
          <cell r="D90" t="str">
            <v>&lt;SOP&gt;-2A</v>
          </cell>
          <cell r="E90" t="str">
            <v>㎡</v>
          </cell>
          <cell r="F90">
            <v>1720</v>
          </cell>
        </row>
        <row r="91">
          <cell r="A91" t="str">
            <v>B040146</v>
          </cell>
          <cell r="B91" t="str">
            <v>合成樹脂調合ﾍﾟｲﾝﾄ塗替え</v>
          </cell>
          <cell r="C91" t="str">
            <v>亜鉛めっき面</v>
          </cell>
          <cell r="D91" t="str">
            <v>&lt;SOP&gt;-3</v>
          </cell>
          <cell r="E91" t="str">
            <v>㎡</v>
          </cell>
          <cell r="F91">
            <v>1980</v>
          </cell>
        </row>
        <row r="92">
          <cell r="A92" t="str">
            <v>B040201</v>
          </cell>
          <cell r="B92" t="str">
            <v>合成樹脂ｴﾏﾙｼｮﾝﾍﾟｲﾝﾄ1種塗替え</v>
          </cell>
          <cell r="C92" t="str">
            <v>ｺﾝｸﾘｰﾄ,ﾓﾙﾀﾙ,ﾎﾞｰﾄﾞ面等</v>
          </cell>
          <cell r="D92" t="str">
            <v>&lt;EP-1&gt;</v>
          </cell>
          <cell r="E92" t="str">
            <v>㎡</v>
          </cell>
          <cell r="F92">
            <v>400</v>
          </cell>
        </row>
        <row r="93">
          <cell r="A93" t="str">
            <v>B040202</v>
          </cell>
          <cell r="B93" t="str">
            <v>合成樹脂ｴﾏﾙｼｮﾝﾍﾟｲﾝﾄ1種塗替え</v>
          </cell>
          <cell r="C93" t="str">
            <v>ｺﾝｸﾘｰﾄ,ﾓﾙﾀﾙ,ﾎﾞｰﾄﾞ面等</v>
          </cell>
          <cell r="D93" t="str">
            <v>&lt;EP-1&gt;-1</v>
          </cell>
          <cell r="E93" t="str">
            <v>㎡</v>
          </cell>
          <cell r="F93">
            <v>740</v>
          </cell>
        </row>
        <row r="94">
          <cell r="A94" t="str">
            <v>B040203</v>
          </cell>
          <cell r="B94" t="str">
            <v>合成樹脂ｴﾏﾙｼｮﾝﾍﾟｲﾝﾄ1種塗替え</v>
          </cell>
          <cell r="C94" t="str">
            <v>ｺﾝｸﾘｰﾄ,ﾓﾙﾀﾙ,ﾎﾞｰﾄﾞ面等</v>
          </cell>
          <cell r="D94" t="str">
            <v>&lt;EP-1&gt;-2</v>
          </cell>
          <cell r="E94" t="str">
            <v>㎡</v>
          </cell>
          <cell r="F94">
            <v>740</v>
          </cell>
        </row>
        <row r="95">
          <cell r="A95" t="str">
            <v>B040204</v>
          </cell>
          <cell r="B95" t="str">
            <v>合成樹脂ｴﾏﾙｼｮﾝﾍﾟｲﾝﾄ1種塗替え</v>
          </cell>
          <cell r="C95" t="str">
            <v>ｺﾝｸﾘｰﾄ,ﾓﾙﾀﾙ,ﾎﾞｰﾄﾞ面等</v>
          </cell>
          <cell r="D95" t="str">
            <v>&lt;EP-1&gt;-3</v>
          </cell>
          <cell r="E95" t="str">
            <v>㎡</v>
          </cell>
          <cell r="F95">
            <v>740</v>
          </cell>
        </row>
        <row r="96">
          <cell r="A96" t="str">
            <v>B040211</v>
          </cell>
          <cell r="B96" t="str">
            <v>合成樹脂ｴﾏﾙｼｮﾝﾍﾟｲﾝﾄ1種塗替え</v>
          </cell>
          <cell r="C96" t="str">
            <v>天井面</v>
          </cell>
          <cell r="D96" t="str">
            <v>&lt;EP-1&gt;</v>
          </cell>
          <cell r="E96" t="str">
            <v>㎡</v>
          </cell>
          <cell r="F96">
            <v>480</v>
          </cell>
        </row>
        <row r="97">
          <cell r="A97" t="str">
            <v>B040212</v>
          </cell>
          <cell r="B97" t="str">
            <v>合成樹脂ｴﾏﾙｼｮﾝﾍﾟｲﾝﾄ1種塗替え</v>
          </cell>
          <cell r="C97" t="str">
            <v>天井面</v>
          </cell>
          <cell r="D97" t="str">
            <v>&lt;EP-1&gt;-1</v>
          </cell>
          <cell r="E97" t="str">
            <v>㎡</v>
          </cell>
          <cell r="F97">
            <v>820</v>
          </cell>
        </row>
        <row r="98">
          <cell r="A98" t="str">
            <v>B040213</v>
          </cell>
          <cell r="B98" t="str">
            <v>合成樹脂ｴﾏﾙｼｮﾝﾍﾟｲﾝﾄ1種塗替え</v>
          </cell>
          <cell r="C98" t="str">
            <v>天井面</v>
          </cell>
          <cell r="D98" t="str">
            <v>&lt;EP-1&gt;-2</v>
          </cell>
          <cell r="E98" t="str">
            <v>㎡</v>
          </cell>
          <cell r="F98">
            <v>820</v>
          </cell>
        </row>
        <row r="99">
          <cell r="A99" t="str">
            <v>B040214</v>
          </cell>
          <cell r="B99" t="str">
            <v>合成樹脂ｴﾏﾙｼｮﾝﾍﾟｲﾝﾄ1種塗替え</v>
          </cell>
          <cell r="C99" t="str">
            <v>天井面</v>
          </cell>
          <cell r="D99" t="str">
            <v>&lt;EP-1&gt;-3</v>
          </cell>
          <cell r="E99" t="str">
            <v>㎡</v>
          </cell>
          <cell r="F99">
            <v>820</v>
          </cell>
        </row>
        <row r="100">
          <cell r="A100" t="str">
            <v>B040301</v>
          </cell>
          <cell r="B100" t="str">
            <v>つや有り合成樹脂ｴﾏﾙｼｮﾝﾍﾟｲﾝﾄ塗替え</v>
          </cell>
          <cell r="C100" t="str">
            <v>ｺﾝｸﾘｰﾄ,ﾓﾙﾀﾙ,ﾎﾞｰﾄﾞ面等</v>
          </cell>
          <cell r="D100" t="str">
            <v>&lt;GEP-A&gt;</v>
          </cell>
          <cell r="E100" t="str">
            <v>㎡</v>
          </cell>
          <cell r="F100">
            <v>390</v>
          </cell>
        </row>
        <row r="101">
          <cell r="A101" t="str">
            <v>B040302</v>
          </cell>
          <cell r="B101" t="str">
            <v>つや有り合成樹脂ｴﾏﾙｼｮﾝﾍﾟｲﾝﾄ塗替え</v>
          </cell>
          <cell r="C101" t="str">
            <v>ｺﾝｸﾘｰﾄ,ﾓﾙﾀﾙ,ﾎﾞｰﾄﾞ面等</v>
          </cell>
          <cell r="D101" t="str">
            <v>&lt;GEP-A&gt;-1</v>
          </cell>
          <cell r="E101" t="str">
            <v>㎡</v>
          </cell>
          <cell r="F101">
            <v>810</v>
          </cell>
        </row>
        <row r="102">
          <cell r="A102" t="str">
            <v>B040303</v>
          </cell>
          <cell r="B102" t="str">
            <v>つや有り合成樹脂ｴﾏﾙｼｮﾝﾍﾟｲﾝﾄ塗替え</v>
          </cell>
          <cell r="C102" t="str">
            <v>ｺﾝｸﾘｰﾄ,ﾓﾙﾀﾙ,ﾎﾞｰﾄﾞ面等</v>
          </cell>
          <cell r="D102" t="str">
            <v>&lt;GEP-A&gt;-2</v>
          </cell>
          <cell r="E102" t="str">
            <v>㎡</v>
          </cell>
          <cell r="F102">
            <v>1220</v>
          </cell>
        </row>
        <row r="103">
          <cell r="A103" t="str">
            <v>B040304</v>
          </cell>
          <cell r="B103" t="str">
            <v>つや有り合成樹脂ｴﾏﾙｼｮﾝﾍﾟｲﾝﾄ塗替え</v>
          </cell>
          <cell r="C103" t="str">
            <v>ｺﾝｸﾘｰﾄ,ﾓﾙﾀﾙ,ﾎﾞｰﾄﾞ面等</v>
          </cell>
          <cell r="D103" t="str">
            <v>&lt;GEP-A&gt;-3</v>
          </cell>
          <cell r="E103" t="str">
            <v>㎡</v>
          </cell>
          <cell r="F103">
            <v>1220</v>
          </cell>
        </row>
        <row r="104">
          <cell r="A104" t="str">
            <v>B040311</v>
          </cell>
          <cell r="B104" t="str">
            <v>つや有り合成樹脂ｴﾏﾙｼｮﾝﾍﾟｲﾝﾄ塗替え</v>
          </cell>
          <cell r="C104" t="str">
            <v>天井面等</v>
          </cell>
          <cell r="D104" t="str">
            <v>&lt;GEP-A&gt;</v>
          </cell>
          <cell r="E104" t="str">
            <v>㎡</v>
          </cell>
          <cell r="F104">
            <v>410</v>
          </cell>
        </row>
        <row r="105">
          <cell r="A105" t="str">
            <v>B040312</v>
          </cell>
          <cell r="B105" t="str">
            <v>つや有り合成樹脂ｴﾏﾙｼｮﾝﾍﾟｲﾝﾄ塗替え</v>
          </cell>
          <cell r="C105" t="str">
            <v>天井面等</v>
          </cell>
          <cell r="D105" t="str">
            <v>&lt;GEP-A&gt;-1</v>
          </cell>
          <cell r="E105" t="str">
            <v>㎡</v>
          </cell>
          <cell r="F105">
            <v>820</v>
          </cell>
        </row>
        <row r="106">
          <cell r="A106" t="str">
            <v>B040313</v>
          </cell>
          <cell r="B106" t="str">
            <v>つや有り合成樹脂ｴﾏﾙｼｮﾝﾍﾟｲﾝﾄ塗替え</v>
          </cell>
          <cell r="C106" t="str">
            <v>天井面等</v>
          </cell>
          <cell r="D106" t="str">
            <v>&lt;GEP-A&gt;-2</v>
          </cell>
          <cell r="E106" t="str">
            <v>㎡</v>
          </cell>
          <cell r="F106">
            <v>1280</v>
          </cell>
        </row>
        <row r="107">
          <cell r="A107" t="str">
            <v>B040314</v>
          </cell>
          <cell r="B107" t="str">
            <v>つや有り合成樹脂ｴﾏﾙｼｮﾝﾍﾟｲﾝﾄ塗替え</v>
          </cell>
          <cell r="C107" t="str">
            <v>天井面等</v>
          </cell>
          <cell r="D107" t="str">
            <v>&lt;GEP-A&gt;-3</v>
          </cell>
          <cell r="E107" t="str">
            <v>㎡</v>
          </cell>
          <cell r="F107">
            <v>1280</v>
          </cell>
        </row>
        <row r="108">
          <cell r="A108" t="str">
            <v>B040321</v>
          </cell>
          <cell r="B108" t="str">
            <v>つや有り合成樹脂ｴﾏﾙｼｮﾝﾍﾟｲﾝﾄ塗替え</v>
          </cell>
          <cell r="C108" t="str">
            <v>ｺﾝｸﾘｰﾄ,ﾓﾙﾀﾙ,ﾎﾞｰﾄﾞ面等</v>
          </cell>
          <cell r="D108" t="str">
            <v>&lt;GEP-B&gt;</v>
          </cell>
          <cell r="E108" t="str">
            <v>㎡</v>
          </cell>
          <cell r="F108">
            <v>410</v>
          </cell>
        </row>
        <row r="109">
          <cell r="A109" t="str">
            <v>B040322</v>
          </cell>
          <cell r="B109" t="str">
            <v>つや有り合成樹脂ｴﾏﾙｼｮﾝﾍﾟｲﾝﾄ塗替え</v>
          </cell>
          <cell r="C109" t="str">
            <v>ｺﾝｸﾘｰﾄ,ﾓﾙﾀﾙ,ﾎﾞｰﾄﾞ面等</v>
          </cell>
          <cell r="D109" t="str">
            <v>&lt;GEP-B&gt;-1</v>
          </cell>
          <cell r="E109" t="str">
            <v>㎡</v>
          </cell>
          <cell r="F109">
            <v>850</v>
          </cell>
        </row>
        <row r="110">
          <cell r="A110" t="str">
            <v>B040323</v>
          </cell>
          <cell r="B110" t="str">
            <v>つや有り合成樹脂ｴﾏﾙｼｮﾝﾍﾟｲﾝﾄ塗替え</v>
          </cell>
          <cell r="C110" t="str">
            <v>ｺﾝｸﾘｰﾄ,ﾓﾙﾀﾙ,ﾎﾞｰﾄﾞ面等</v>
          </cell>
          <cell r="D110" t="str">
            <v>&lt;GEP-B&gt;-2</v>
          </cell>
          <cell r="E110" t="str">
            <v>㎡</v>
          </cell>
          <cell r="F110">
            <v>850</v>
          </cell>
        </row>
        <row r="111">
          <cell r="A111" t="str">
            <v>B040324</v>
          </cell>
          <cell r="B111" t="str">
            <v>つや有り合成樹脂ｴﾏﾙｼｮﾝﾍﾟｲﾝﾄ塗替え</v>
          </cell>
          <cell r="C111" t="str">
            <v>ｺﾝｸﾘｰﾄ,ﾓﾙﾀﾙ,ﾎﾞｰﾄﾞ面等</v>
          </cell>
          <cell r="D111" t="str">
            <v>&lt;GEP-B&gt;-3</v>
          </cell>
          <cell r="E111" t="str">
            <v>㎡</v>
          </cell>
          <cell r="F111">
            <v>850</v>
          </cell>
        </row>
        <row r="112">
          <cell r="A112" t="str">
            <v>B040331</v>
          </cell>
          <cell r="B112" t="str">
            <v>つや有り合成樹脂ｴﾏﾙｼｮﾝﾍﾟｲﾝﾄ塗替え</v>
          </cell>
          <cell r="C112" t="str">
            <v>天井面等</v>
          </cell>
          <cell r="D112" t="str">
            <v>&lt;GEP-B&gt;</v>
          </cell>
          <cell r="E112" t="str">
            <v>㎡</v>
          </cell>
          <cell r="F112">
            <v>410</v>
          </cell>
        </row>
        <row r="113">
          <cell r="A113" t="str">
            <v>B040332</v>
          </cell>
          <cell r="B113" t="str">
            <v>つや有り合成樹脂ｴﾏﾙｼｮﾝﾍﾟｲﾝﾄ塗替え</v>
          </cell>
          <cell r="C113" t="str">
            <v>天井面等</v>
          </cell>
          <cell r="D113" t="str">
            <v>&lt;GEP-B&gt;-1</v>
          </cell>
          <cell r="E113" t="str">
            <v>㎡</v>
          </cell>
          <cell r="F113">
            <v>840</v>
          </cell>
        </row>
        <row r="114">
          <cell r="A114" t="str">
            <v>B040333</v>
          </cell>
          <cell r="B114" t="str">
            <v>つや有り合成樹脂ｴﾏﾙｼｮﾝﾍﾟｲﾝﾄ塗替え</v>
          </cell>
          <cell r="C114" t="str">
            <v>天井面等</v>
          </cell>
          <cell r="D114" t="str">
            <v>&lt;GEP-B&gt;-2</v>
          </cell>
          <cell r="E114" t="str">
            <v>㎡</v>
          </cell>
          <cell r="F114">
            <v>840</v>
          </cell>
        </row>
        <row r="115">
          <cell r="A115" t="str">
            <v>B040334</v>
          </cell>
          <cell r="B115" t="str">
            <v>つや有り合成樹脂ｴﾏﾙｼｮﾝﾍﾟｲﾝﾄ塗替え</v>
          </cell>
          <cell r="C115" t="str">
            <v>天井面等</v>
          </cell>
          <cell r="D115" t="str">
            <v>&lt;GEP-B&gt;-3</v>
          </cell>
          <cell r="E115" t="str">
            <v>㎡</v>
          </cell>
          <cell r="F115">
            <v>840</v>
          </cell>
        </row>
        <row r="116">
          <cell r="A116" t="str">
            <v>B040401</v>
          </cell>
          <cell r="B116" t="str">
            <v>塩化ﾋﾞﾆﾙ樹脂ｴﾅﾒﾙ塗替え</v>
          </cell>
          <cell r="C116" t="str">
            <v>ｺﾝｸﾘｰﾄ,ﾓﾙﾀﾙ,ﾎﾞｰﾄﾞ面等</v>
          </cell>
          <cell r="D116" t="str">
            <v>&lt;VE&gt;</v>
          </cell>
          <cell r="E116" t="str">
            <v>㎡</v>
          </cell>
          <cell r="F116">
            <v>320</v>
          </cell>
        </row>
        <row r="117">
          <cell r="A117" t="str">
            <v>B040402</v>
          </cell>
          <cell r="B117" t="str">
            <v>塩化ﾋﾞﾆﾙ樹脂ｴﾅﾒﾙ塗替え</v>
          </cell>
          <cell r="C117" t="str">
            <v>ｺﾝｸﾘｰﾄ,ﾓﾙﾀﾙ,ﾎﾞｰﾄﾞ面等</v>
          </cell>
          <cell r="D117" t="str">
            <v>&lt;VE&gt;-1</v>
          </cell>
          <cell r="E117" t="str">
            <v>㎡</v>
          </cell>
          <cell r="F117">
            <v>670</v>
          </cell>
        </row>
        <row r="118">
          <cell r="A118" t="str">
            <v>B040403</v>
          </cell>
          <cell r="B118" t="str">
            <v>塩化ﾋﾞﾆﾙ樹脂ｴﾅﾒﾙ塗替え</v>
          </cell>
          <cell r="C118" t="str">
            <v>ｺﾝｸﾘｰﾄ,ﾓﾙﾀﾙ,ﾎﾞｰﾄﾞ面等</v>
          </cell>
          <cell r="D118" t="str">
            <v>&lt;VE&gt;-2</v>
          </cell>
          <cell r="E118" t="str">
            <v>㎡</v>
          </cell>
          <cell r="F118">
            <v>1440</v>
          </cell>
        </row>
        <row r="119">
          <cell r="A119" t="str">
            <v>B040404</v>
          </cell>
          <cell r="B119" t="str">
            <v>塩化ﾋﾞﾆﾙ樹脂ｴﾅﾒﾙ塗替え</v>
          </cell>
          <cell r="C119" t="str">
            <v>ｺﾝｸﾘｰﾄ,ﾓﾙﾀﾙ,ﾎﾞｰﾄﾞ面等</v>
          </cell>
          <cell r="D119" t="str">
            <v>&lt;VE&gt;-3</v>
          </cell>
          <cell r="E119" t="str">
            <v>㎡</v>
          </cell>
          <cell r="F119">
            <v>1620</v>
          </cell>
        </row>
        <row r="120">
          <cell r="A120" t="str">
            <v>B040501</v>
          </cell>
          <cell r="B120" t="str">
            <v>クリヤラッカー塗替え</v>
          </cell>
          <cell r="C120" t="str">
            <v>木部</v>
          </cell>
          <cell r="D120" t="str">
            <v>&lt;CL&gt;</v>
          </cell>
          <cell r="E120" t="str">
            <v>㎡</v>
          </cell>
          <cell r="F120">
            <v>1080</v>
          </cell>
        </row>
        <row r="121">
          <cell r="A121" t="str">
            <v>B040601</v>
          </cell>
          <cell r="B121" t="str">
            <v>ﾌﾀﾙ酸樹脂ｴﾅﾒﾙ塗替え</v>
          </cell>
          <cell r="C121" t="str">
            <v>鉄面</v>
          </cell>
          <cell r="D121" t="str">
            <v>&lt;FE&gt;</v>
          </cell>
          <cell r="E121" t="str">
            <v>㎡</v>
          </cell>
          <cell r="F121">
            <v>560</v>
          </cell>
        </row>
        <row r="122">
          <cell r="A122" t="str">
            <v>B040602</v>
          </cell>
          <cell r="B122" t="str">
            <v>ﾌﾀﾙ酸樹脂ｴﾅﾒﾙ塗替え</v>
          </cell>
          <cell r="C122" t="str">
            <v>鉄面</v>
          </cell>
          <cell r="D122" t="str">
            <v>&lt;FE&gt;-1</v>
          </cell>
          <cell r="E122" t="str">
            <v>㎡</v>
          </cell>
          <cell r="F122">
            <v>1180</v>
          </cell>
        </row>
        <row r="123">
          <cell r="A123" t="str">
            <v>B040603</v>
          </cell>
          <cell r="B123" t="str">
            <v>ﾌﾀﾙ酸樹脂ｴﾅﾒﾙ塗替え</v>
          </cell>
          <cell r="C123" t="str">
            <v>鉄面</v>
          </cell>
          <cell r="D123" t="str">
            <v>&lt;FE&gt;-2C</v>
          </cell>
          <cell r="E123" t="str">
            <v>㎡</v>
          </cell>
          <cell r="F123">
            <v>2180</v>
          </cell>
        </row>
        <row r="124">
          <cell r="A124" t="str">
            <v>B040604</v>
          </cell>
          <cell r="B124" t="str">
            <v>ﾌﾀﾙ酸樹脂ｴﾅﾒﾙ塗替え</v>
          </cell>
          <cell r="C124" t="str">
            <v>鉄面</v>
          </cell>
          <cell r="D124" t="str">
            <v>&lt;FE&gt;-2B</v>
          </cell>
          <cell r="E124" t="str">
            <v>㎡</v>
          </cell>
          <cell r="F124">
            <v>2400</v>
          </cell>
        </row>
        <row r="125">
          <cell r="A125" t="str">
            <v>B040605</v>
          </cell>
          <cell r="B125" t="str">
            <v>ﾌﾀﾙ酸樹脂ｴﾅﾒﾙ塗替え</v>
          </cell>
          <cell r="C125" t="str">
            <v>鉄面</v>
          </cell>
          <cell r="D125" t="str">
            <v>&lt;FE&gt;-2A</v>
          </cell>
          <cell r="E125" t="str">
            <v>㎡</v>
          </cell>
          <cell r="F125">
            <v>2640</v>
          </cell>
        </row>
        <row r="126">
          <cell r="A126" t="str">
            <v>B040606</v>
          </cell>
          <cell r="B126" t="str">
            <v>ﾌﾀﾙ酸樹脂ｴﾅﾒﾙ塗替え</v>
          </cell>
          <cell r="C126" t="str">
            <v>鉄面</v>
          </cell>
          <cell r="D126" t="str">
            <v>&lt;FE&gt;-3</v>
          </cell>
          <cell r="E126" t="str">
            <v>㎡</v>
          </cell>
          <cell r="F126">
            <v>2850</v>
          </cell>
        </row>
        <row r="127">
          <cell r="A127" t="str">
            <v>B040611</v>
          </cell>
          <cell r="B127" t="str">
            <v>ﾌﾀﾙ酸樹脂ｴﾅﾒﾙ塗替え</v>
          </cell>
          <cell r="C127" t="str">
            <v>鋼製建具等（鉄面）</v>
          </cell>
          <cell r="D127" t="str">
            <v>&lt;FE&gt;</v>
          </cell>
          <cell r="E127" t="str">
            <v>㎡</v>
          </cell>
          <cell r="F127">
            <v>560</v>
          </cell>
        </row>
        <row r="128">
          <cell r="A128" t="str">
            <v>B040612</v>
          </cell>
          <cell r="B128" t="str">
            <v>ﾌﾀﾙ酸樹脂ｴﾅﾒﾙ塗替え</v>
          </cell>
          <cell r="C128" t="str">
            <v>鋼製建具等（鉄面）</v>
          </cell>
          <cell r="D128" t="str">
            <v>&lt;FE&gt;-1</v>
          </cell>
          <cell r="E128" t="str">
            <v>㎡</v>
          </cell>
          <cell r="F128">
            <v>1180</v>
          </cell>
        </row>
        <row r="129">
          <cell r="A129" t="str">
            <v>B040613</v>
          </cell>
          <cell r="B129" t="str">
            <v>ﾌﾀﾙ酸樹脂ｴﾅﾒﾙ塗替え</v>
          </cell>
          <cell r="C129" t="str">
            <v>鋼製建具等（鉄面）</v>
          </cell>
          <cell r="D129" t="str">
            <v>&lt;FE&gt;-2C</v>
          </cell>
          <cell r="E129" t="str">
            <v>㎡</v>
          </cell>
          <cell r="F129">
            <v>2230</v>
          </cell>
        </row>
        <row r="130">
          <cell r="A130" t="str">
            <v>B040614</v>
          </cell>
          <cell r="B130" t="str">
            <v>ﾌﾀﾙ酸樹脂ｴﾅﾒﾙ塗替え</v>
          </cell>
          <cell r="C130" t="str">
            <v>鋼製建具等（鉄面）</v>
          </cell>
          <cell r="D130" t="str">
            <v>&lt;FE&gt;-2B</v>
          </cell>
          <cell r="E130" t="str">
            <v>㎡</v>
          </cell>
          <cell r="F130">
            <v>2490</v>
          </cell>
        </row>
        <row r="131">
          <cell r="A131" t="str">
            <v>B040615</v>
          </cell>
          <cell r="B131" t="str">
            <v>ﾌﾀﾙ酸樹脂ｴﾅﾒﾙ塗替え</v>
          </cell>
          <cell r="C131" t="str">
            <v>鋼製建具等（鉄面）</v>
          </cell>
          <cell r="D131" t="str">
            <v>&lt;FE&gt;-2A</v>
          </cell>
          <cell r="E131" t="str">
            <v>㎡</v>
          </cell>
          <cell r="F131">
            <v>2770</v>
          </cell>
        </row>
        <row r="132">
          <cell r="A132" t="str">
            <v>B040616</v>
          </cell>
          <cell r="B132" t="str">
            <v>ﾌﾀﾙ酸樹脂ｴﾅﾒﾙ塗替え</v>
          </cell>
          <cell r="C132" t="str">
            <v>鋼製建具等（鉄面）</v>
          </cell>
          <cell r="D132" t="str">
            <v>&lt;FE&gt;-3</v>
          </cell>
          <cell r="E132" t="str">
            <v>㎡</v>
          </cell>
          <cell r="F132">
            <v>3030</v>
          </cell>
        </row>
        <row r="133">
          <cell r="A133" t="str">
            <v>B040621</v>
          </cell>
          <cell r="B133" t="str">
            <v>ﾌﾀﾙ酸樹脂ｴﾅﾒﾙ塗替え</v>
          </cell>
          <cell r="C133" t="str">
            <v>亜鉛めっき面</v>
          </cell>
          <cell r="D133" t="str">
            <v>&lt;FE&gt;</v>
          </cell>
          <cell r="E133" t="str">
            <v>㎡</v>
          </cell>
          <cell r="F133">
            <v>560</v>
          </cell>
        </row>
        <row r="134">
          <cell r="A134" t="str">
            <v>B040622</v>
          </cell>
          <cell r="B134" t="str">
            <v>ﾌﾀﾙ酸樹脂ｴﾅﾒﾙ塗替え</v>
          </cell>
          <cell r="C134" t="str">
            <v>亜鉛めっき面</v>
          </cell>
          <cell r="D134" t="str">
            <v>&lt;FE&gt;-1</v>
          </cell>
          <cell r="E134" t="str">
            <v>㎡</v>
          </cell>
          <cell r="F134">
            <v>1180</v>
          </cell>
        </row>
        <row r="135">
          <cell r="A135" t="str">
            <v>B040623</v>
          </cell>
          <cell r="B135" t="str">
            <v>ﾌﾀﾙ酸樹脂ｴﾅﾒﾙ塗替え</v>
          </cell>
          <cell r="C135" t="str">
            <v>亜鉛めっき面</v>
          </cell>
          <cell r="D135" t="str">
            <v>&lt;FE&gt;-2C</v>
          </cell>
          <cell r="E135" t="str">
            <v>㎡</v>
          </cell>
          <cell r="F135">
            <v>2230</v>
          </cell>
        </row>
        <row r="136">
          <cell r="A136" t="str">
            <v>B040624</v>
          </cell>
          <cell r="B136" t="str">
            <v>ﾌﾀﾙ酸樹脂ｴﾅﾒﾙ塗替え</v>
          </cell>
          <cell r="C136" t="str">
            <v>亜鉛めっき面</v>
          </cell>
          <cell r="D136" t="str">
            <v>&lt;FE&gt;-2B</v>
          </cell>
          <cell r="E136" t="str">
            <v>㎡</v>
          </cell>
          <cell r="F136">
            <v>2490</v>
          </cell>
        </row>
        <row r="137">
          <cell r="A137" t="str">
            <v>B040625</v>
          </cell>
          <cell r="B137" t="str">
            <v>ﾌﾀﾙ酸樹脂ｴﾅﾒﾙ塗替え</v>
          </cell>
          <cell r="C137" t="str">
            <v>亜鉛めっき面</v>
          </cell>
          <cell r="D137" t="str">
            <v>&lt;FE&gt;-2A</v>
          </cell>
          <cell r="E137" t="str">
            <v>㎡</v>
          </cell>
          <cell r="F137">
            <v>2770</v>
          </cell>
        </row>
        <row r="138">
          <cell r="A138" t="str">
            <v>B040626</v>
          </cell>
          <cell r="B138" t="str">
            <v>ﾌﾀﾙ酸樹脂ｴﾅﾒﾙ塗替え</v>
          </cell>
          <cell r="C138" t="str">
            <v>亜鉛めっき面</v>
          </cell>
          <cell r="D138" t="str">
            <v>&lt;FE&gt;-3</v>
          </cell>
          <cell r="E138" t="str">
            <v>㎡</v>
          </cell>
          <cell r="F138">
            <v>3030</v>
          </cell>
        </row>
        <row r="139">
          <cell r="A139" t="str">
            <v>B040701</v>
          </cell>
          <cell r="B139" t="str">
            <v>オイルステイン塗替え</v>
          </cell>
          <cell r="D139" t="str">
            <v>&lt;OS&gt;</v>
          </cell>
          <cell r="E139" t="str">
            <v>㎡</v>
          </cell>
          <cell r="F139">
            <v>540</v>
          </cell>
        </row>
        <row r="140">
          <cell r="A140" t="str">
            <v>B050001</v>
          </cell>
          <cell r="B140" t="str">
            <v>空気圧縮機運転費</v>
          </cell>
          <cell r="C140" t="str">
            <v>（  5m3／min）</v>
          </cell>
          <cell r="E140" t="str">
            <v>日</v>
          </cell>
          <cell r="F140">
            <v>5990</v>
          </cell>
        </row>
        <row r="141">
          <cell r="A141" t="str">
            <v>B050002</v>
          </cell>
          <cell r="B141" t="str">
            <v>空気圧縮機運転費</v>
          </cell>
          <cell r="C141" t="str">
            <v>（7.6m3／min）</v>
          </cell>
          <cell r="E141" t="str">
            <v>日</v>
          </cell>
          <cell r="F141">
            <v>8920</v>
          </cell>
        </row>
        <row r="142">
          <cell r="A142" t="str">
            <v>B050003</v>
          </cell>
          <cell r="B142" t="str">
            <v>鉄筋切断</v>
          </cell>
          <cell r="E142" t="str">
            <v>m3</v>
          </cell>
          <cell r="F142">
            <v>660</v>
          </cell>
        </row>
        <row r="143">
          <cell r="A143" t="str">
            <v>B051001</v>
          </cell>
          <cell r="B143" t="str">
            <v>床モルタル撤去</v>
          </cell>
          <cell r="E143" t="str">
            <v>㎡</v>
          </cell>
          <cell r="F143">
            <v>2390</v>
          </cell>
        </row>
        <row r="144">
          <cell r="A144" t="str">
            <v>B051002</v>
          </cell>
          <cell r="B144" t="str">
            <v>床タイル，床人研撤去</v>
          </cell>
          <cell r="C144" t="str">
            <v>（下地モルタル共）</v>
          </cell>
          <cell r="E144" t="str">
            <v>m3</v>
          </cell>
          <cell r="F144">
            <v>2980</v>
          </cell>
        </row>
        <row r="145">
          <cell r="A145" t="str">
            <v>B051003</v>
          </cell>
          <cell r="B145" t="str">
            <v>防水押さえｺﾝｸﾘｰﾄ撤去</v>
          </cell>
          <cell r="E145" t="str">
            <v>m3</v>
          </cell>
          <cell r="F145">
            <v>23180</v>
          </cell>
        </row>
        <row r="146">
          <cell r="A146" t="str">
            <v>B051004</v>
          </cell>
          <cell r="B146" t="str">
            <v>鉄筋ｺﾝｸﾘｰﾄ壁等撤去</v>
          </cell>
          <cell r="E146" t="str">
            <v>m3</v>
          </cell>
          <cell r="F146">
            <v>41630</v>
          </cell>
        </row>
        <row r="147">
          <cell r="A147" t="str">
            <v>B051005</v>
          </cell>
          <cell r="B147" t="str">
            <v>壁モルタル撤去</v>
          </cell>
          <cell r="E147" t="str">
            <v>㎡</v>
          </cell>
          <cell r="F147">
            <v>2390</v>
          </cell>
        </row>
        <row r="148">
          <cell r="A148" t="str">
            <v>B051006</v>
          </cell>
          <cell r="B148" t="str">
            <v>壁タイル撤去</v>
          </cell>
          <cell r="C148" t="str">
            <v>（下地モルタル共）</v>
          </cell>
          <cell r="E148" t="str">
            <v>㎡</v>
          </cell>
          <cell r="F148">
            <v>2910</v>
          </cell>
        </row>
        <row r="149">
          <cell r="A149" t="str">
            <v>B051011</v>
          </cell>
          <cell r="B149" t="str">
            <v>ビニル床タイル撤去</v>
          </cell>
          <cell r="E149" t="str">
            <v>㎡</v>
          </cell>
          <cell r="F149">
            <v>720</v>
          </cell>
        </row>
        <row r="150">
          <cell r="A150" t="str">
            <v>B051012</v>
          </cell>
          <cell r="B150" t="str">
            <v>ビニル床シート撤去</v>
          </cell>
          <cell r="E150" t="str">
            <v>㎡</v>
          </cell>
          <cell r="F150">
            <v>720</v>
          </cell>
        </row>
        <row r="151">
          <cell r="A151" t="str">
            <v>B051021</v>
          </cell>
          <cell r="B151" t="str">
            <v>ﾌﾛｰﾘﾝｸﾞﾎﾞｰﾄﾞ縁甲板等撤去</v>
          </cell>
          <cell r="C151" t="str">
            <v>（ころばし床組共）</v>
          </cell>
          <cell r="E151" t="str">
            <v>㎡</v>
          </cell>
          <cell r="F151">
            <v>1620</v>
          </cell>
        </row>
        <row r="152">
          <cell r="A152" t="str">
            <v>B051022</v>
          </cell>
          <cell r="B152" t="str">
            <v>ﾌﾛｰﾘﾝｸﾞﾎﾞｰﾄﾞ縁甲板等撤去</v>
          </cell>
          <cell r="C152" t="str">
            <v>（つか立て床組共）</v>
          </cell>
          <cell r="E152" t="str">
            <v>㎡</v>
          </cell>
          <cell r="F152">
            <v>1800</v>
          </cell>
        </row>
        <row r="153">
          <cell r="A153" t="str">
            <v>B051031</v>
          </cell>
          <cell r="B153" t="str">
            <v>壁合板・板張り，ボード等撤去</v>
          </cell>
          <cell r="C153" t="str">
            <v>（仕上げ材のみ）</v>
          </cell>
          <cell r="E153" t="str">
            <v>㎡</v>
          </cell>
          <cell r="F153">
            <v>720</v>
          </cell>
        </row>
        <row r="154">
          <cell r="A154" t="str">
            <v>B051032</v>
          </cell>
          <cell r="B154" t="str">
            <v>壁合板・板張り，ボード等撤去</v>
          </cell>
          <cell r="C154" t="str">
            <v>（ｺﾝｸﾘｰﾄ下地,胴縁共）</v>
          </cell>
          <cell r="E154" t="str">
            <v>㎡</v>
          </cell>
          <cell r="F154">
            <v>900</v>
          </cell>
        </row>
        <row r="155">
          <cell r="A155" t="str">
            <v>B051041</v>
          </cell>
          <cell r="B155" t="str">
            <v>天井合板・板張り，ボード等撤去</v>
          </cell>
          <cell r="C155" t="str">
            <v>（仕上げ材のみ）</v>
          </cell>
          <cell r="E155" t="str">
            <v>㎡</v>
          </cell>
          <cell r="F155">
            <v>720</v>
          </cell>
        </row>
        <row r="156">
          <cell r="A156" t="str">
            <v>B051042</v>
          </cell>
          <cell r="B156" t="str">
            <v>天井合板・板張り，ボード等撤去</v>
          </cell>
          <cell r="C156" t="str">
            <v>（木下地･軽鉄下地共）</v>
          </cell>
          <cell r="E156" t="str">
            <v>㎡</v>
          </cell>
          <cell r="F156">
            <v>900</v>
          </cell>
        </row>
        <row r="157">
          <cell r="A157" t="str">
            <v>B051051</v>
          </cell>
          <cell r="B157" t="str">
            <v>木造間仕切撤去</v>
          </cell>
          <cell r="C157" t="str">
            <v>（仕上げ材共）</v>
          </cell>
          <cell r="E157" t="str">
            <v>㎡</v>
          </cell>
          <cell r="F157">
            <v>1440</v>
          </cell>
        </row>
        <row r="158">
          <cell r="A158" t="str">
            <v>B051061</v>
          </cell>
          <cell r="B158" t="str">
            <v>ｱｽﾌｧﾙﾄ防水層撤去</v>
          </cell>
          <cell r="E158" t="str">
            <v>㎡</v>
          </cell>
          <cell r="F158">
            <v>1620</v>
          </cell>
        </row>
        <row r="159">
          <cell r="A159" t="str">
            <v>B051062</v>
          </cell>
          <cell r="B159" t="str">
            <v>シート防水層撤去</v>
          </cell>
          <cell r="E159" t="str">
            <v>㎡</v>
          </cell>
          <cell r="F159">
            <v>810</v>
          </cell>
        </row>
        <row r="160">
          <cell r="A160" t="str">
            <v>B051071</v>
          </cell>
          <cell r="B160" t="str">
            <v>立てどい撤去</v>
          </cell>
          <cell r="C160" t="str">
            <v>（鋼管）径 65mm</v>
          </cell>
          <cell r="E160" t="str">
            <v>ｍ</v>
          </cell>
          <cell r="F160">
            <v>1780</v>
          </cell>
        </row>
        <row r="161">
          <cell r="A161" t="str">
            <v>B051072</v>
          </cell>
          <cell r="B161" t="str">
            <v>立てどい撤去</v>
          </cell>
          <cell r="C161" t="str">
            <v>（鋼管）径 80mm</v>
          </cell>
          <cell r="E161" t="str">
            <v>ｍ</v>
          </cell>
          <cell r="F161">
            <v>2020</v>
          </cell>
        </row>
        <row r="162">
          <cell r="A162" t="str">
            <v>B051073</v>
          </cell>
          <cell r="B162" t="str">
            <v>立てどい撤去</v>
          </cell>
          <cell r="C162" t="str">
            <v>（鋼管）径100mm</v>
          </cell>
          <cell r="E162" t="str">
            <v>ｍ</v>
          </cell>
          <cell r="F162">
            <v>2630</v>
          </cell>
        </row>
        <row r="163">
          <cell r="A163" t="str">
            <v>B051074</v>
          </cell>
          <cell r="B163" t="str">
            <v>立てどい撤去</v>
          </cell>
          <cell r="C163" t="str">
            <v>（鋼管）径125mm</v>
          </cell>
          <cell r="E163" t="str">
            <v>ｍ</v>
          </cell>
          <cell r="F163">
            <v>3110</v>
          </cell>
        </row>
        <row r="164">
          <cell r="A164" t="str">
            <v>B051075</v>
          </cell>
          <cell r="B164" t="str">
            <v>立てどい撤去</v>
          </cell>
          <cell r="C164" t="str">
            <v>（鋼管）径150mm</v>
          </cell>
          <cell r="E164" t="str">
            <v>ｍ</v>
          </cell>
          <cell r="F164">
            <v>4720</v>
          </cell>
        </row>
        <row r="165">
          <cell r="A165" t="str">
            <v>B051081</v>
          </cell>
          <cell r="B165" t="str">
            <v>立てどい撤去</v>
          </cell>
          <cell r="C165" t="str">
            <v>（硬質塩ビ管）径 65mm</v>
          </cell>
          <cell r="E165" t="str">
            <v>ｍ</v>
          </cell>
          <cell r="F165">
            <v>1070</v>
          </cell>
        </row>
        <row r="166">
          <cell r="A166" t="str">
            <v>B051082</v>
          </cell>
          <cell r="B166" t="str">
            <v>立てどい撤去</v>
          </cell>
          <cell r="C166" t="str">
            <v>（硬質塩ビ管）径 75mm</v>
          </cell>
          <cell r="E166" t="str">
            <v>ｍ</v>
          </cell>
          <cell r="F166">
            <v>1250</v>
          </cell>
        </row>
        <row r="167">
          <cell r="A167" t="str">
            <v>B051083</v>
          </cell>
          <cell r="B167" t="str">
            <v>立てどい撤去</v>
          </cell>
          <cell r="C167" t="str">
            <v>（硬質塩ビ管）径100mm</v>
          </cell>
          <cell r="E167" t="str">
            <v>ｍ</v>
          </cell>
          <cell r="F167">
            <v>1610</v>
          </cell>
        </row>
        <row r="168">
          <cell r="A168" t="str">
            <v>B051084</v>
          </cell>
          <cell r="B168" t="str">
            <v>立てどい撤去</v>
          </cell>
          <cell r="C168" t="str">
            <v>（硬質塩ビ管）径125mm</v>
          </cell>
          <cell r="E168" t="str">
            <v>ｍ</v>
          </cell>
          <cell r="F168">
            <v>1980</v>
          </cell>
        </row>
        <row r="169">
          <cell r="A169" t="str">
            <v>B051085</v>
          </cell>
          <cell r="B169" t="str">
            <v>立てどい撤去</v>
          </cell>
          <cell r="C169" t="str">
            <v>（硬質塩ビ管）径150mm</v>
          </cell>
          <cell r="E169" t="str">
            <v>ｍ</v>
          </cell>
          <cell r="F169">
            <v>2340</v>
          </cell>
        </row>
        <row r="170">
          <cell r="A170" t="str">
            <v>B060001</v>
          </cell>
          <cell r="B170" t="str">
            <v>工事残材運搬</v>
          </cell>
          <cell r="C170" t="str">
            <v>（10ｔ車）</v>
          </cell>
          <cell r="E170" t="str">
            <v>日</v>
          </cell>
          <cell r="F170">
            <v>46290</v>
          </cell>
        </row>
        <row r="171">
          <cell r="A171" t="str">
            <v>B060002</v>
          </cell>
          <cell r="B171" t="str">
            <v>工事残材運搬</v>
          </cell>
          <cell r="C171" t="str">
            <v>（４ｔ車）</v>
          </cell>
          <cell r="E171" t="str">
            <v>日</v>
          </cell>
          <cell r="F171">
            <v>30280</v>
          </cell>
        </row>
        <row r="172">
          <cell r="A172" t="str">
            <v>B060003</v>
          </cell>
          <cell r="B172" t="str">
            <v>工事残材運搬</v>
          </cell>
          <cell r="C172" t="str">
            <v>（２ｔ車）</v>
          </cell>
          <cell r="E172" t="str">
            <v>日</v>
          </cell>
          <cell r="F172">
            <v>26300</v>
          </cell>
        </row>
        <row r="173">
          <cell r="A173" t="str">
            <v>B060011</v>
          </cell>
          <cell r="B173" t="str">
            <v>廃棄材（ガラ）敷きならし</v>
          </cell>
          <cell r="E173" t="str">
            <v>m3</v>
          </cell>
          <cell r="F173">
            <v>113</v>
          </cell>
        </row>
        <row r="174">
          <cell r="A174" t="str">
            <v>B060201</v>
          </cell>
          <cell r="B174" t="str">
            <v>廃棄材運搬　Ⅰ類</v>
          </cell>
          <cell r="C174" t="str">
            <v>（２ｔ車，DID区間有り，ﾊﾞｯｸﾎｳ0.1m3） 0.3km以下</v>
          </cell>
          <cell r="E174" t="str">
            <v>m3</v>
          </cell>
          <cell r="F174">
            <v>1540</v>
          </cell>
        </row>
        <row r="175">
          <cell r="A175" t="str">
            <v>B060202</v>
          </cell>
          <cell r="B175" t="str">
            <v>廃棄材運搬　Ⅰ類</v>
          </cell>
          <cell r="C175" t="str">
            <v>（２ｔ車，DID区間有り，ﾊﾞｯｸﾎｳ0.1m3） 1.0km以下</v>
          </cell>
          <cell r="E175" t="str">
            <v>m3</v>
          </cell>
          <cell r="F175">
            <v>1710</v>
          </cell>
        </row>
        <row r="176">
          <cell r="A176" t="str">
            <v>B060203</v>
          </cell>
          <cell r="B176" t="str">
            <v>廃棄材運搬　Ⅰ類</v>
          </cell>
          <cell r="C176" t="str">
            <v>（２ｔ車，DID区間有り，ﾊﾞｯｸﾎｳ0.1m3） 1.5km以下</v>
          </cell>
          <cell r="E176" t="str">
            <v>m3</v>
          </cell>
          <cell r="F176">
            <v>2050</v>
          </cell>
        </row>
        <row r="177">
          <cell r="A177" t="str">
            <v>B060204</v>
          </cell>
          <cell r="B177" t="str">
            <v>廃棄材運搬　Ⅰ類</v>
          </cell>
          <cell r="C177" t="str">
            <v>（２ｔ車，DID区間有り，ﾊﾞｯｸﾎｳ0.1m3） 2.5km以下</v>
          </cell>
          <cell r="E177" t="str">
            <v>m3</v>
          </cell>
          <cell r="F177">
            <v>2390</v>
          </cell>
        </row>
        <row r="178">
          <cell r="A178" t="str">
            <v>B060205</v>
          </cell>
          <cell r="B178" t="str">
            <v>廃棄材運搬　Ⅰ類</v>
          </cell>
          <cell r="C178" t="str">
            <v>（２ｔ車，DID区間有り，ﾊﾞｯｸﾎｳ0.1m3） 3.0km以下</v>
          </cell>
          <cell r="E178" t="str">
            <v>m3</v>
          </cell>
          <cell r="F178">
            <v>2740</v>
          </cell>
        </row>
        <row r="179">
          <cell r="A179" t="str">
            <v>B060206</v>
          </cell>
          <cell r="B179" t="str">
            <v>廃棄材運搬　Ⅰ類</v>
          </cell>
          <cell r="C179" t="str">
            <v>（２ｔ車，DID区間有り，ﾊﾞｯｸﾎｳ0.1m3） 3.5km以下</v>
          </cell>
          <cell r="E179" t="str">
            <v>m3</v>
          </cell>
          <cell r="F179">
            <v>3080</v>
          </cell>
        </row>
        <row r="180">
          <cell r="A180" t="str">
            <v>B060207</v>
          </cell>
          <cell r="B180" t="str">
            <v>廃棄材運搬　Ⅰ類</v>
          </cell>
          <cell r="C180" t="str">
            <v>（２ｔ車，DID区間有り，ﾊﾞｯｸﾎｳ0.1m3） 4.5km以下</v>
          </cell>
          <cell r="E180" t="str">
            <v>m3</v>
          </cell>
          <cell r="F180">
            <v>3420</v>
          </cell>
        </row>
        <row r="181">
          <cell r="A181" t="str">
            <v>B060208</v>
          </cell>
          <cell r="B181" t="str">
            <v>廃棄材運搬　Ⅰ類</v>
          </cell>
          <cell r="C181" t="str">
            <v>（２ｔ車，DID区間有り，ﾊﾞｯｸﾎｳ0.1m3） 5.0km以下</v>
          </cell>
          <cell r="E181" t="str">
            <v>m3</v>
          </cell>
          <cell r="F181">
            <v>3760</v>
          </cell>
        </row>
        <row r="182">
          <cell r="A182" t="str">
            <v>B060209</v>
          </cell>
          <cell r="B182" t="str">
            <v>廃棄材運搬　Ⅰ類</v>
          </cell>
          <cell r="C182" t="str">
            <v>（２ｔ車，DID区間有り，ﾊﾞｯｸﾎｳ0.1m3） 6.5km以下</v>
          </cell>
          <cell r="E182" t="str">
            <v>m3</v>
          </cell>
          <cell r="F182">
            <v>4450</v>
          </cell>
        </row>
        <row r="183">
          <cell r="A183" t="str">
            <v>B060210</v>
          </cell>
          <cell r="B183" t="str">
            <v>廃棄材運搬　Ⅰ類</v>
          </cell>
          <cell r="C183" t="str">
            <v>（２ｔ車，DID区間有り，ﾊﾞｯｸﾎｳ0.1m3） 8.0km以下</v>
          </cell>
          <cell r="E183" t="str">
            <v>m3</v>
          </cell>
          <cell r="F183">
            <v>5130</v>
          </cell>
        </row>
        <row r="184">
          <cell r="A184" t="str">
            <v>B060211</v>
          </cell>
          <cell r="B184" t="str">
            <v>廃棄材運搬　Ⅰ類</v>
          </cell>
          <cell r="C184" t="str">
            <v>（２ｔ車，DID区間有り，ﾊﾞｯｸﾎｳ0.1m3）11.0km以下</v>
          </cell>
          <cell r="E184" t="str">
            <v>m3</v>
          </cell>
          <cell r="F184">
            <v>6160</v>
          </cell>
        </row>
        <row r="185">
          <cell r="A185" t="str">
            <v>B060212</v>
          </cell>
          <cell r="B185" t="str">
            <v>廃棄材運搬　Ⅰ類</v>
          </cell>
          <cell r="C185" t="str">
            <v>（２ｔ車，DID区間有り，ﾊﾞｯｸﾎｳ0.1m3）15.0km以下</v>
          </cell>
          <cell r="E185" t="str">
            <v>m3</v>
          </cell>
          <cell r="F185">
            <v>7860</v>
          </cell>
        </row>
        <row r="186">
          <cell r="A186" t="str">
            <v>B060213</v>
          </cell>
          <cell r="B186" t="str">
            <v>廃棄材運搬　Ⅰ類</v>
          </cell>
          <cell r="C186" t="str">
            <v>（２ｔ車，DID区間有り，ﾊﾞｯｸﾎｳ0.1m3）24.0km以下</v>
          </cell>
          <cell r="E186" t="str">
            <v>m3</v>
          </cell>
          <cell r="F186">
            <v>10250</v>
          </cell>
        </row>
        <row r="187">
          <cell r="A187" t="str">
            <v>B060214</v>
          </cell>
          <cell r="B187" t="str">
            <v>廃棄材運搬　Ⅰ類</v>
          </cell>
          <cell r="C187" t="str">
            <v>（２ｔ車，DID区間有り，ﾊﾞｯｸﾎｳ0.1m3）60.0km以下</v>
          </cell>
          <cell r="E187" t="str">
            <v>m3</v>
          </cell>
          <cell r="F187">
            <v>15380</v>
          </cell>
        </row>
        <row r="188">
          <cell r="A188" t="str">
            <v>B060221</v>
          </cell>
          <cell r="B188" t="str">
            <v>廃棄材運搬　Ⅰ類</v>
          </cell>
          <cell r="C188" t="str">
            <v>（２ｔ車，DID区間無し，ﾊﾞｯｸﾎｳ0.1m3） 0.3km以下</v>
          </cell>
          <cell r="E188" t="str">
            <v>m3</v>
          </cell>
          <cell r="F188">
            <v>1540</v>
          </cell>
        </row>
        <row r="189">
          <cell r="A189" t="str">
            <v>B060222</v>
          </cell>
          <cell r="B189" t="str">
            <v>廃棄材運搬　Ⅰ類</v>
          </cell>
          <cell r="C189" t="str">
            <v>（２ｔ車，DID区間無し，ﾊﾞｯｸﾎｳ0.1m3） 1.0km以下</v>
          </cell>
          <cell r="E189" t="str">
            <v>m3</v>
          </cell>
          <cell r="F189">
            <v>1710</v>
          </cell>
        </row>
        <row r="190">
          <cell r="A190" t="str">
            <v>B060223</v>
          </cell>
          <cell r="B190" t="str">
            <v>廃棄材運搬　Ⅰ類</v>
          </cell>
          <cell r="C190" t="str">
            <v>（２ｔ車，DID区間無し，ﾊﾞｯｸﾎｳ0.1m3） 1.5km以下</v>
          </cell>
          <cell r="E190" t="str">
            <v>m3</v>
          </cell>
          <cell r="F190">
            <v>2050</v>
          </cell>
        </row>
        <row r="191">
          <cell r="A191" t="str">
            <v>B060224</v>
          </cell>
          <cell r="B191" t="str">
            <v>廃棄材運搬　Ⅰ類</v>
          </cell>
          <cell r="C191" t="str">
            <v>（２ｔ車，DID区間無し，ﾊﾞｯｸﾎｳ0.1m3） 2.5km以下</v>
          </cell>
          <cell r="E191" t="str">
            <v>m3</v>
          </cell>
          <cell r="F191">
            <v>2390</v>
          </cell>
        </row>
        <row r="192">
          <cell r="A192" t="str">
            <v>B060225</v>
          </cell>
          <cell r="B192" t="str">
            <v>廃棄材運搬　Ⅰ類</v>
          </cell>
          <cell r="C192" t="str">
            <v>（２ｔ車，DID区間無し，ﾊﾞｯｸﾎｳ0.1m3） 3.0km以下</v>
          </cell>
          <cell r="E192" t="str">
            <v>m3</v>
          </cell>
          <cell r="F192">
            <v>2740</v>
          </cell>
        </row>
        <row r="193">
          <cell r="A193" t="str">
            <v>B060226</v>
          </cell>
          <cell r="B193" t="str">
            <v>廃棄材運搬　Ⅰ類</v>
          </cell>
          <cell r="C193" t="str">
            <v>（２ｔ車，DID区間無し，ﾊﾞｯｸﾎｳ0.1m3） 3.5km以下</v>
          </cell>
          <cell r="E193" t="str">
            <v>m3</v>
          </cell>
          <cell r="F193">
            <v>3080</v>
          </cell>
        </row>
        <row r="194">
          <cell r="A194" t="str">
            <v>B060227</v>
          </cell>
          <cell r="B194" t="str">
            <v>廃棄材運搬　Ⅰ類</v>
          </cell>
          <cell r="C194" t="str">
            <v>（２ｔ車，DID区間無し，ﾊﾞｯｸﾎｳ0.1m3） 4.5km以下</v>
          </cell>
          <cell r="E194" t="str">
            <v>m3</v>
          </cell>
          <cell r="F194">
            <v>3420</v>
          </cell>
        </row>
        <row r="195">
          <cell r="A195" t="str">
            <v>B060228</v>
          </cell>
          <cell r="B195" t="str">
            <v>廃棄材運搬　Ⅰ類</v>
          </cell>
          <cell r="C195" t="str">
            <v>（２ｔ車，DID区間無し，ﾊﾞｯｸﾎｳ0.1m3） 5.5km以下</v>
          </cell>
          <cell r="E195" t="str">
            <v>m3</v>
          </cell>
          <cell r="F195">
            <v>3760</v>
          </cell>
        </row>
        <row r="196">
          <cell r="A196" t="str">
            <v>B060229</v>
          </cell>
          <cell r="B196" t="str">
            <v>廃棄材運搬　Ⅰ類</v>
          </cell>
          <cell r="C196" t="str">
            <v>（２ｔ車，DID区間無し，ﾊﾞｯｸﾎｳ0.1m3） 7.0km以下</v>
          </cell>
          <cell r="E196" t="str">
            <v>m3</v>
          </cell>
          <cell r="F196">
            <v>4450</v>
          </cell>
        </row>
        <row r="197">
          <cell r="A197" t="str">
            <v>B060230</v>
          </cell>
          <cell r="B197" t="str">
            <v>廃棄材運搬　Ⅰ類</v>
          </cell>
          <cell r="C197" t="str">
            <v>（２ｔ車，DID区間無し，ﾊﾞｯｸﾎｳ0.1m3） 9.0km以下</v>
          </cell>
          <cell r="E197" t="str">
            <v>m3</v>
          </cell>
          <cell r="F197">
            <v>5130</v>
          </cell>
        </row>
        <row r="198">
          <cell r="A198" t="str">
            <v>B060231</v>
          </cell>
          <cell r="B198" t="str">
            <v>廃棄材運搬　Ⅰ類</v>
          </cell>
          <cell r="C198" t="str">
            <v>（２ｔ車，DID区間無し，ﾊﾞｯｸﾎｳ0.1m3）12.0km以下</v>
          </cell>
          <cell r="E198" t="str">
            <v>m3</v>
          </cell>
          <cell r="F198">
            <v>6160</v>
          </cell>
        </row>
        <row r="199">
          <cell r="A199" t="str">
            <v>B060232</v>
          </cell>
          <cell r="B199" t="str">
            <v>廃棄材運搬　Ⅰ類</v>
          </cell>
          <cell r="C199" t="str">
            <v>（２ｔ車，DID区間無し，ﾊﾞｯｸﾎｳ0.1m3）17.0km以下</v>
          </cell>
          <cell r="E199" t="str">
            <v>m3</v>
          </cell>
          <cell r="F199">
            <v>7860</v>
          </cell>
        </row>
        <row r="200">
          <cell r="A200" t="str">
            <v>B060233</v>
          </cell>
          <cell r="B200" t="str">
            <v>廃棄材運搬　Ⅰ類</v>
          </cell>
          <cell r="C200" t="str">
            <v>（２ｔ車，DID区間無し，ﾊﾞｯｸﾎｳ0.1m3）28.5km以下</v>
          </cell>
          <cell r="E200" t="str">
            <v>m3</v>
          </cell>
          <cell r="F200">
            <v>10250</v>
          </cell>
        </row>
        <row r="201">
          <cell r="A201" t="str">
            <v>B060234</v>
          </cell>
          <cell r="B201" t="str">
            <v>廃棄材運搬　Ⅰ類</v>
          </cell>
          <cell r="C201" t="str">
            <v>（２ｔ車，DID区間無し，ﾊﾞｯｸﾎｳ0.1m3）60.0km以下</v>
          </cell>
          <cell r="E201" t="str">
            <v>m3</v>
          </cell>
          <cell r="F201">
            <v>15380</v>
          </cell>
        </row>
        <row r="202">
          <cell r="A202" t="str">
            <v>B060241</v>
          </cell>
          <cell r="B202" t="str">
            <v>廃棄材運搬　Ⅱ類</v>
          </cell>
          <cell r="C202" t="str">
            <v>（２ｔ車，DID区間有り，ﾊﾞｯｸﾎｳ0.1m3） 0.3km以下</v>
          </cell>
          <cell r="E202" t="str">
            <v>m3</v>
          </cell>
          <cell r="F202">
            <v>710</v>
          </cell>
        </row>
        <row r="203">
          <cell r="A203" t="str">
            <v>B060242</v>
          </cell>
          <cell r="B203" t="str">
            <v>廃棄材運搬　Ⅱ類</v>
          </cell>
          <cell r="C203" t="str">
            <v>（２ｔ車，DID区間有り，ﾊﾞｯｸﾎｳ0.1m3） 1.0km以下</v>
          </cell>
          <cell r="E203" t="str">
            <v>m3</v>
          </cell>
          <cell r="F203">
            <v>790</v>
          </cell>
        </row>
        <row r="204">
          <cell r="A204" t="str">
            <v>B060243</v>
          </cell>
          <cell r="B204" t="str">
            <v>廃棄材運搬　Ⅱ類</v>
          </cell>
          <cell r="C204" t="str">
            <v>（２ｔ車，DID区間有り，ﾊﾞｯｸﾎｳ0.1m3） 1.5km以下</v>
          </cell>
          <cell r="E204" t="str">
            <v>m3</v>
          </cell>
          <cell r="F204">
            <v>950</v>
          </cell>
        </row>
        <row r="205">
          <cell r="A205" t="str">
            <v>B060244</v>
          </cell>
          <cell r="B205" t="str">
            <v>廃棄材運搬　Ⅱ類</v>
          </cell>
          <cell r="C205" t="str">
            <v>（２ｔ車，DID区間有り，ﾊﾞｯｸﾎｳ0.1m3） 2.5km以下</v>
          </cell>
          <cell r="E205" t="str">
            <v>m3</v>
          </cell>
          <cell r="F205">
            <v>1100</v>
          </cell>
        </row>
        <row r="206">
          <cell r="A206" t="str">
            <v>B060245</v>
          </cell>
          <cell r="B206" t="str">
            <v>廃棄材運搬　Ⅱ類</v>
          </cell>
          <cell r="C206" t="str">
            <v>（２ｔ車，DID区間有り，ﾊﾞｯｸﾎｳ0.1m3） 3.0km以下</v>
          </cell>
          <cell r="E206" t="str">
            <v>m3</v>
          </cell>
          <cell r="F206">
            <v>1260</v>
          </cell>
        </row>
        <row r="207">
          <cell r="A207" t="str">
            <v>B060246</v>
          </cell>
          <cell r="B207" t="str">
            <v>廃棄材運搬　Ⅱ類</v>
          </cell>
          <cell r="C207" t="str">
            <v>（２ｔ車，DID区間有り，ﾊﾞｯｸﾎｳ0.1m3） 3.5km以下</v>
          </cell>
          <cell r="E207" t="str">
            <v>m3</v>
          </cell>
          <cell r="F207">
            <v>1420</v>
          </cell>
        </row>
        <row r="208">
          <cell r="A208" t="str">
            <v>B060247</v>
          </cell>
          <cell r="B208" t="str">
            <v>廃棄材運搬　Ⅱ類</v>
          </cell>
          <cell r="C208" t="str">
            <v>（２ｔ車，DID区間有り，ﾊﾞｯｸﾎｳ0.1m3） 4.5km以下</v>
          </cell>
          <cell r="E208" t="str">
            <v>m3</v>
          </cell>
          <cell r="F208">
            <v>1580</v>
          </cell>
        </row>
        <row r="209">
          <cell r="A209" t="str">
            <v>B060248</v>
          </cell>
          <cell r="B209" t="str">
            <v>廃棄材運搬　Ⅱ類</v>
          </cell>
          <cell r="C209" t="str">
            <v>（２ｔ車，DID区間有り，ﾊﾞｯｸﾎｳ0.1m3） 5.0km以下</v>
          </cell>
          <cell r="E209" t="str">
            <v>m3</v>
          </cell>
          <cell r="F209">
            <v>1730</v>
          </cell>
        </row>
        <row r="210">
          <cell r="A210" t="str">
            <v>B060249</v>
          </cell>
          <cell r="B210" t="str">
            <v>廃棄材運搬　Ⅱ類</v>
          </cell>
          <cell r="C210" t="str">
            <v>（２ｔ車，DID区間有り，ﾊﾞｯｸﾎｳ0.1m3） 6.5km以下</v>
          </cell>
          <cell r="E210" t="str">
            <v>m3</v>
          </cell>
          <cell r="F210">
            <v>2050</v>
          </cell>
        </row>
        <row r="211">
          <cell r="A211" t="str">
            <v>B060250</v>
          </cell>
          <cell r="B211" t="str">
            <v>廃棄材運搬　Ⅱ類</v>
          </cell>
          <cell r="C211" t="str">
            <v>（２ｔ車，DID区間有り，ﾊﾞｯｸﾎｳ0.1m3） 8.0km以下</v>
          </cell>
          <cell r="E211" t="str">
            <v>m3</v>
          </cell>
          <cell r="F211">
            <v>2370</v>
          </cell>
        </row>
        <row r="212">
          <cell r="A212" t="str">
            <v>B060251</v>
          </cell>
          <cell r="B212" t="str">
            <v>廃棄材運搬　Ⅱ類</v>
          </cell>
          <cell r="C212" t="str">
            <v>（２ｔ車，DID区間有り，ﾊﾞｯｸﾎｳ0.1m3）11.0km以下</v>
          </cell>
          <cell r="E212" t="str">
            <v>m3</v>
          </cell>
          <cell r="F212">
            <v>2840</v>
          </cell>
        </row>
        <row r="213">
          <cell r="A213" t="str">
            <v>B060252</v>
          </cell>
          <cell r="B213" t="str">
            <v>廃棄材運搬　Ⅱ類</v>
          </cell>
          <cell r="C213" t="str">
            <v>（２ｔ車，DID区間有り，ﾊﾞｯｸﾎｳ0.1m3）15.0km以下</v>
          </cell>
          <cell r="E213" t="str">
            <v>m3</v>
          </cell>
          <cell r="F213">
            <v>3630</v>
          </cell>
        </row>
        <row r="214">
          <cell r="A214" t="str">
            <v>B060253</v>
          </cell>
          <cell r="B214" t="str">
            <v>廃棄材運搬　Ⅱ類</v>
          </cell>
          <cell r="C214" t="str">
            <v>（２ｔ車，DID区間有り，ﾊﾞｯｸﾎｳ0.1m3）24.0km以下</v>
          </cell>
          <cell r="E214" t="str">
            <v>m3</v>
          </cell>
          <cell r="F214">
            <v>4740</v>
          </cell>
        </row>
        <row r="215">
          <cell r="A215" t="str">
            <v>B060254</v>
          </cell>
          <cell r="B215" t="str">
            <v>廃棄材運搬　Ⅱ類</v>
          </cell>
          <cell r="C215" t="str">
            <v>（２ｔ車，DID区間有り，ﾊﾞｯｸﾎｳ0.1m3）60.0km以下</v>
          </cell>
          <cell r="E215" t="str">
            <v>m3</v>
          </cell>
          <cell r="F215">
            <v>7100</v>
          </cell>
        </row>
        <row r="216">
          <cell r="A216" t="str">
            <v>B060261</v>
          </cell>
          <cell r="B216" t="str">
            <v>廃棄材運搬　Ⅱ類</v>
          </cell>
          <cell r="C216" t="str">
            <v>（２ｔ車，DID区間無し，ﾊﾞｯｸﾎｳ0.1m3） 0.3km以下</v>
          </cell>
          <cell r="E216" t="str">
            <v>m3</v>
          </cell>
          <cell r="F216">
            <v>710</v>
          </cell>
        </row>
        <row r="217">
          <cell r="A217" t="str">
            <v>B060262</v>
          </cell>
          <cell r="B217" t="str">
            <v>廃棄材運搬　Ⅱ類</v>
          </cell>
          <cell r="C217" t="str">
            <v>（２ｔ車，DID区間無し，ﾊﾞｯｸﾎｳ0.1m3） 1.0km以下</v>
          </cell>
          <cell r="E217" t="str">
            <v>m3</v>
          </cell>
          <cell r="F217">
            <v>790</v>
          </cell>
        </row>
        <row r="218">
          <cell r="A218" t="str">
            <v>B060263</v>
          </cell>
          <cell r="B218" t="str">
            <v>廃棄材運搬　Ⅱ類</v>
          </cell>
          <cell r="C218" t="str">
            <v>（２ｔ車，DID区間無し，ﾊﾞｯｸﾎｳ0.1m3） 1.5km以下</v>
          </cell>
          <cell r="E218" t="str">
            <v>m3</v>
          </cell>
          <cell r="F218">
            <v>950</v>
          </cell>
        </row>
        <row r="219">
          <cell r="A219" t="str">
            <v>B060264</v>
          </cell>
          <cell r="B219" t="str">
            <v>廃棄材運搬　Ⅱ類</v>
          </cell>
          <cell r="C219" t="str">
            <v>（２ｔ車，DID区間無し，ﾊﾞｯｸﾎｳ0.1m3） 2.5km以下</v>
          </cell>
          <cell r="E219" t="str">
            <v>m3</v>
          </cell>
          <cell r="F219">
            <v>1100</v>
          </cell>
        </row>
        <row r="220">
          <cell r="A220" t="str">
            <v>B060265</v>
          </cell>
          <cell r="B220" t="str">
            <v>廃棄材運搬　Ⅱ類</v>
          </cell>
          <cell r="C220" t="str">
            <v>（２ｔ車，DID区間無し，ﾊﾞｯｸﾎｳ0.1m3） 3.0km以下</v>
          </cell>
          <cell r="E220" t="str">
            <v>m3</v>
          </cell>
          <cell r="F220">
            <v>1260</v>
          </cell>
        </row>
        <row r="221">
          <cell r="A221" t="str">
            <v>B060266</v>
          </cell>
          <cell r="B221" t="str">
            <v>廃棄材運搬　Ⅱ類</v>
          </cell>
          <cell r="C221" t="str">
            <v>（２ｔ車，DID区間無し，ﾊﾞｯｸﾎｳ0.1m3） 3.5km以下</v>
          </cell>
          <cell r="E221" t="str">
            <v>m3</v>
          </cell>
          <cell r="F221">
            <v>1420</v>
          </cell>
        </row>
        <row r="222">
          <cell r="A222" t="str">
            <v>B060267</v>
          </cell>
          <cell r="B222" t="str">
            <v>廃棄材運搬　Ⅱ類</v>
          </cell>
          <cell r="C222" t="str">
            <v>（２ｔ車，DID区間無し，ﾊﾞｯｸﾎｳ0.1m3） 4.5km以下</v>
          </cell>
          <cell r="E222" t="str">
            <v>m3</v>
          </cell>
          <cell r="F222">
            <v>1580</v>
          </cell>
        </row>
        <row r="223">
          <cell r="A223" t="str">
            <v>B060268</v>
          </cell>
          <cell r="B223" t="str">
            <v>廃棄材運搬　Ⅱ類</v>
          </cell>
          <cell r="C223" t="str">
            <v>（２ｔ車，DID区間無し，ﾊﾞｯｸﾎｳ0.1m3） 5.5km以下</v>
          </cell>
          <cell r="E223" t="str">
            <v>m3</v>
          </cell>
          <cell r="F223">
            <v>1730</v>
          </cell>
        </row>
        <row r="224">
          <cell r="A224" t="str">
            <v>B060269</v>
          </cell>
          <cell r="B224" t="str">
            <v>廃棄材運搬　Ⅱ類</v>
          </cell>
          <cell r="C224" t="str">
            <v>（２ｔ車，DID区間無し，ﾊﾞｯｸﾎｳ0.1m3） 7.0km以下</v>
          </cell>
          <cell r="E224" t="str">
            <v>m3</v>
          </cell>
          <cell r="F224">
            <v>2050</v>
          </cell>
        </row>
        <row r="225">
          <cell r="A225" t="str">
            <v>B060270</v>
          </cell>
          <cell r="B225" t="str">
            <v>廃棄材運搬　Ⅱ類</v>
          </cell>
          <cell r="C225" t="str">
            <v>（２ｔ車，DID区間無し，ﾊﾞｯｸﾎｳ0.1m3） 9.0km以下</v>
          </cell>
          <cell r="E225" t="str">
            <v>m3</v>
          </cell>
          <cell r="F225">
            <v>2370</v>
          </cell>
        </row>
        <row r="226">
          <cell r="A226" t="str">
            <v>B060271</v>
          </cell>
          <cell r="B226" t="str">
            <v>廃棄材運搬　Ⅱ類</v>
          </cell>
          <cell r="C226" t="str">
            <v>（２ｔ車，DID区間無し，ﾊﾞｯｸﾎｳ0.1m3）12.0km以下</v>
          </cell>
          <cell r="E226" t="str">
            <v>m3</v>
          </cell>
          <cell r="F226">
            <v>2840</v>
          </cell>
        </row>
        <row r="227">
          <cell r="A227" t="str">
            <v>B060272</v>
          </cell>
          <cell r="B227" t="str">
            <v>廃棄材運搬　Ⅱ類</v>
          </cell>
          <cell r="C227" t="str">
            <v>（２ｔ車，DID区間無し，ﾊﾞｯｸﾎｳ0.1m3）17.0km以下</v>
          </cell>
          <cell r="E227" t="str">
            <v>m3</v>
          </cell>
          <cell r="F227">
            <v>3630</v>
          </cell>
        </row>
        <row r="228">
          <cell r="A228" t="str">
            <v>B060273</v>
          </cell>
          <cell r="B228" t="str">
            <v>廃棄材運搬　Ⅱ類</v>
          </cell>
          <cell r="C228" t="str">
            <v>（２ｔ車，DID区間無し，ﾊﾞｯｸﾎｳ0.1m3）28.5km以下</v>
          </cell>
          <cell r="E228" t="str">
            <v>m3</v>
          </cell>
          <cell r="F228">
            <v>4740</v>
          </cell>
        </row>
        <row r="229">
          <cell r="A229" t="str">
            <v>B060274</v>
          </cell>
          <cell r="B229" t="str">
            <v>廃棄材運搬　Ⅱ類</v>
          </cell>
          <cell r="C229" t="str">
            <v>（２ｔ車，DID区間無し，ﾊﾞｯｸﾎｳ0.1m3）60.0km以下</v>
          </cell>
          <cell r="E229" t="str">
            <v>m3</v>
          </cell>
          <cell r="F229">
            <v>7100</v>
          </cell>
        </row>
        <row r="230">
          <cell r="A230" t="str">
            <v>B060401</v>
          </cell>
          <cell r="B230" t="str">
            <v>廃棄材運搬　Ⅰ類</v>
          </cell>
          <cell r="C230" t="str">
            <v>（４ｔ車，DID区間有り，ﾊﾞｯｸﾎｳ0.2m3） 0.2km以下</v>
          </cell>
          <cell r="E230" t="str">
            <v>m3</v>
          </cell>
          <cell r="F230">
            <v>780</v>
          </cell>
        </row>
        <row r="231">
          <cell r="A231" t="str">
            <v>B060402</v>
          </cell>
          <cell r="B231" t="str">
            <v>廃棄材運搬　Ⅰ類</v>
          </cell>
          <cell r="C231" t="str">
            <v>（４ｔ車，DID区間有り，ﾊﾞｯｸﾎｳ0.2m3） 1.0km以下</v>
          </cell>
          <cell r="E231" t="str">
            <v>m3</v>
          </cell>
          <cell r="F231">
            <v>990</v>
          </cell>
        </row>
        <row r="232">
          <cell r="A232" t="str">
            <v>B060403</v>
          </cell>
          <cell r="B232" t="str">
            <v>廃棄材運搬　Ⅰ類</v>
          </cell>
          <cell r="C232" t="str">
            <v>（４ｔ車，DID区間有り，ﾊﾞｯｸﾎｳ0.2m3） 1.5km以下</v>
          </cell>
          <cell r="E232" t="str">
            <v>m3</v>
          </cell>
          <cell r="F232">
            <v>1180</v>
          </cell>
        </row>
        <row r="233">
          <cell r="A233" t="str">
            <v>B060404</v>
          </cell>
          <cell r="B233" t="str">
            <v>廃棄材運搬　Ⅰ類</v>
          </cell>
          <cell r="C233" t="str">
            <v>（４ｔ車，DID区間有り，ﾊﾞｯｸﾎｳ0.2m3） 2.0km以下</v>
          </cell>
          <cell r="E233" t="str">
            <v>m3</v>
          </cell>
          <cell r="F233">
            <v>1380</v>
          </cell>
        </row>
        <row r="234">
          <cell r="A234" t="str">
            <v>B060405</v>
          </cell>
          <cell r="B234" t="str">
            <v>廃棄材運搬　Ⅰ類</v>
          </cell>
          <cell r="C234" t="str">
            <v>（４ｔ車，DID区間有り，ﾊﾞｯｸﾎｳ0.2m3） 3.0km以下</v>
          </cell>
          <cell r="E234" t="str">
            <v>m3</v>
          </cell>
          <cell r="F234">
            <v>1570</v>
          </cell>
        </row>
        <row r="235">
          <cell r="A235" t="str">
            <v>B060406</v>
          </cell>
          <cell r="B235" t="str">
            <v>廃棄材運搬　Ⅰ類</v>
          </cell>
          <cell r="C235" t="str">
            <v>（４ｔ車，DID区間有り，ﾊﾞｯｸﾎｳ0.2m3） 3.5km以下</v>
          </cell>
          <cell r="E235" t="str">
            <v>m3</v>
          </cell>
          <cell r="F235">
            <v>1770</v>
          </cell>
        </row>
        <row r="236">
          <cell r="A236" t="str">
            <v>B060407</v>
          </cell>
          <cell r="B236" t="str">
            <v>廃棄材運搬　Ⅰ類</v>
          </cell>
          <cell r="C236" t="str">
            <v>（４ｔ車，DID区間有り，ﾊﾞｯｸﾎｳ0.2m3） 4.5km以下</v>
          </cell>
          <cell r="E236" t="str">
            <v>m3</v>
          </cell>
          <cell r="F236">
            <v>1970</v>
          </cell>
        </row>
        <row r="237">
          <cell r="A237" t="str">
            <v>B060408</v>
          </cell>
          <cell r="B237" t="str">
            <v>廃棄材運搬　Ⅰ類</v>
          </cell>
          <cell r="C237" t="str">
            <v>（４ｔ車，DID区間有り，ﾊﾞｯｸﾎｳ0.2m3） 5.5km以下</v>
          </cell>
          <cell r="E237" t="str">
            <v>m3</v>
          </cell>
          <cell r="F237">
            <v>2170</v>
          </cell>
        </row>
        <row r="238">
          <cell r="A238" t="str">
            <v>B060409</v>
          </cell>
          <cell r="B238" t="str">
            <v>廃棄材運搬　Ⅰ類</v>
          </cell>
          <cell r="C238" t="str">
            <v>（４ｔ車，DID区間有り，ﾊﾞｯｸﾎｳ0.2m3） 7.0km以下</v>
          </cell>
          <cell r="E238" t="str">
            <v>m3</v>
          </cell>
          <cell r="F238">
            <v>2360</v>
          </cell>
        </row>
        <row r="239">
          <cell r="A239" t="str">
            <v>B060410</v>
          </cell>
          <cell r="B239" t="str">
            <v>廃棄材運搬　Ⅰ類</v>
          </cell>
          <cell r="C239" t="str">
            <v>（４ｔ車，DID区間有り，ﾊﾞｯｸﾎｳ0.2m3） 9.0km以下</v>
          </cell>
          <cell r="E239" t="str">
            <v>m3</v>
          </cell>
          <cell r="F239">
            <v>3150</v>
          </cell>
        </row>
        <row r="240">
          <cell r="A240" t="str">
            <v>B060411</v>
          </cell>
          <cell r="B240" t="str">
            <v>廃棄材運搬　Ⅰ類</v>
          </cell>
          <cell r="C240" t="str">
            <v>（４ｔ車，DID区間有り，ﾊﾞｯｸﾎｳ0.2m3）12.0km以下</v>
          </cell>
          <cell r="E240" t="str">
            <v>m3</v>
          </cell>
          <cell r="F240">
            <v>3550</v>
          </cell>
        </row>
        <row r="241">
          <cell r="A241" t="str">
            <v>B060412</v>
          </cell>
          <cell r="B241" t="str">
            <v>廃棄材運搬　Ⅰ類</v>
          </cell>
          <cell r="C241" t="str">
            <v>（４ｔ車，DID区間有り，ﾊﾞｯｸﾎｳ0.2m3）17.0km以下</v>
          </cell>
          <cell r="E241" t="str">
            <v>m3</v>
          </cell>
          <cell r="F241">
            <v>4330</v>
          </cell>
        </row>
        <row r="242">
          <cell r="A242" t="str">
            <v>B060413</v>
          </cell>
          <cell r="B242" t="str">
            <v>廃棄材運搬　Ⅰ類</v>
          </cell>
          <cell r="C242" t="str">
            <v>（４ｔ車，DID区間有り，ﾊﾞｯｸﾎｳ0.2m3）27.0km以下</v>
          </cell>
          <cell r="E242" t="str">
            <v>m3</v>
          </cell>
          <cell r="F242">
            <v>5900</v>
          </cell>
        </row>
        <row r="243">
          <cell r="A243" t="str">
            <v>B060414</v>
          </cell>
          <cell r="B243" t="str">
            <v>廃棄材運搬　Ⅰ類</v>
          </cell>
          <cell r="C243" t="str">
            <v>（４ｔ車，DID区間有り，ﾊﾞｯｸﾎｳ0.2m3）60.0km以下</v>
          </cell>
          <cell r="E243" t="str">
            <v>m3</v>
          </cell>
          <cell r="F243">
            <v>9060</v>
          </cell>
        </row>
        <row r="244">
          <cell r="A244" t="str">
            <v>B060421</v>
          </cell>
          <cell r="B244" t="str">
            <v>廃棄材運搬　Ⅰ類</v>
          </cell>
          <cell r="C244" t="str">
            <v>（４ｔ車，DID区間無し，ﾊﾞｯｸﾎｳ0.2m3） 0.2km以下</v>
          </cell>
          <cell r="E244" t="str">
            <v>m3</v>
          </cell>
          <cell r="F244">
            <v>780</v>
          </cell>
        </row>
        <row r="245">
          <cell r="A245" t="str">
            <v>B060422</v>
          </cell>
          <cell r="B245" t="str">
            <v>廃棄材運搬　Ⅰ類</v>
          </cell>
          <cell r="C245" t="str">
            <v>（４ｔ車，DID区間無し，ﾊﾞｯｸﾎｳ0.2m3） 1.0km以下</v>
          </cell>
          <cell r="E245" t="str">
            <v>m3</v>
          </cell>
          <cell r="F245">
            <v>990</v>
          </cell>
        </row>
        <row r="246">
          <cell r="A246" t="str">
            <v>B060423</v>
          </cell>
          <cell r="B246" t="str">
            <v>廃棄材運搬　Ⅰ類</v>
          </cell>
          <cell r="C246" t="str">
            <v>（４ｔ車，DID区間無し，ﾊﾞｯｸﾎｳ0.2m3） 1.5km以下</v>
          </cell>
          <cell r="E246" t="str">
            <v>m3</v>
          </cell>
          <cell r="F246">
            <v>1180</v>
          </cell>
        </row>
        <row r="247">
          <cell r="A247" t="str">
            <v>B060424</v>
          </cell>
          <cell r="B247" t="str">
            <v>廃棄材運搬　Ⅰ類</v>
          </cell>
          <cell r="C247" t="str">
            <v>（４ｔ車，DID区間無し，ﾊﾞｯｸﾎｳ0.2m3） 2.5km以下</v>
          </cell>
          <cell r="E247" t="str">
            <v>m3</v>
          </cell>
          <cell r="F247">
            <v>1380</v>
          </cell>
        </row>
        <row r="248">
          <cell r="A248" t="str">
            <v>B060425</v>
          </cell>
          <cell r="B248" t="str">
            <v>廃棄材運搬　Ⅰ類</v>
          </cell>
          <cell r="C248" t="str">
            <v>（４ｔ車，DID区間無し，ﾊﾞｯｸﾎｳ0.2m3） 3.5km以下</v>
          </cell>
          <cell r="E248" t="str">
            <v>m3</v>
          </cell>
          <cell r="F248">
            <v>1570</v>
          </cell>
        </row>
        <row r="249">
          <cell r="A249" t="str">
            <v>B060426</v>
          </cell>
          <cell r="B249" t="str">
            <v>廃棄材運搬　Ⅰ類</v>
          </cell>
          <cell r="C249" t="str">
            <v>（４ｔ車，DID区間無し，ﾊﾞｯｸﾎｳ0.2m3） 4.0km以下</v>
          </cell>
          <cell r="E249" t="str">
            <v>m3</v>
          </cell>
          <cell r="F249">
            <v>1770</v>
          </cell>
        </row>
        <row r="250">
          <cell r="A250" t="str">
            <v>B060427</v>
          </cell>
          <cell r="B250" t="str">
            <v>廃棄材運搬　Ⅰ類</v>
          </cell>
          <cell r="C250" t="str">
            <v>（４ｔ車，DID区間無し，ﾊﾞｯｸﾎｳ0.2m3） 5.0km以下</v>
          </cell>
          <cell r="E250" t="str">
            <v>m3</v>
          </cell>
          <cell r="F250">
            <v>1970</v>
          </cell>
        </row>
        <row r="251">
          <cell r="A251" t="str">
            <v>B060428</v>
          </cell>
          <cell r="B251" t="str">
            <v>廃棄材運搬　Ⅰ類</v>
          </cell>
          <cell r="C251" t="str">
            <v>（４ｔ車，DID区間無し，ﾊﾞｯｸﾎｳ0.2m3） 6.0km以下</v>
          </cell>
          <cell r="E251" t="str">
            <v>m3</v>
          </cell>
          <cell r="F251">
            <v>2170</v>
          </cell>
        </row>
        <row r="252">
          <cell r="A252" t="str">
            <v>B060429</v>
          </cell>
          <cell r="B252" t="str">
            <v>廃棄材運搬　Ⅰ類</v>
          </cell>
          <cell r="C252" t="str">
            <v>（４ｔ車，DID区間無し，ﾊﾞｯｸﾎｳ0.2m3） 7.5km以下</v>
          </cell>
          <cell r="E252" t="str">
            <v>m3</v>
          </cell>
          <cell r="F252">
            <v>2360</v>
          </cell>
        </row>
        <row r="253">
          <cell r="A253" t="str">
            <v>B060430</v>
          </cell>
          <cell r="B253" t="str">
            <v>廃棄材運搬　Ⅰ類</v>
          </cell>
          <cell r="C253" t="str">
            <v>（４ｔ車，DID区間無し，ﾊﾞｯｸﾎｳ0.2m3）10.0km以下</v>
          </cell>
          <cell r="E253" t="str">
            <v>m3</v>
          </cell>
          <cell r="F253">
            <v>3150</v>
          </cell>
        </row>
        <row r="254">
          <cell r="A254" t="str">
            <v>B060431</v>
          </cell>
          <cell r="B254" t="str">
            <v>廃棄材運搬　Ⅰ類</v>
          </cell>
          <cell r="C254" t="str">
            <v>（４ｔ車，DID区間無し，ﾊﾞｯｸﾎｳ0.2m3）13.0km以下</v>
          </cell>
          <cell r="E254" t="str">
            <v>m3</v>
          </cell>
          <cell r="F254">
            <v>3550</v>
          </cell>
        </row>
        <row r="255">
          <cell r="A255" t="str">
            <v>B060432</v>
          </cell>
          <cell r="B255" t="str">
            <v>廃棄材運搬　Ⅰ類</v>
          </cell>
          <cell r="C255" t="str">
            <v>（４ｔ車，DID区間無し，ﾊﾞｯｸﾎｳ0.2m3）19.0km以下</v>
          </cell>
          <cell r="E255" t="str">
            <v>m3</v>
          </cell>
          <cell r="F255">
            <v>4330</v>
          </cell>
        </row>
        <row r="256">
          <cell r="A256" t="str">
            <v>B060433</v>
          </cell>
          <cell r="B256" t="str">
            <v>廃棄材運搬　Ⅰ類</v>
          </cell>
          <cell r="C256" t="str">
            <v>（４ｔ車，DID区間無し，ﾊﾞｯｸﾎｳ0.2m3）35.0km以下</v>
          </cell>
          <cell r="E256" t="str">
            <v>m3</v>
          </cell>
          <cell r="F256">
            <v>5900</v>
          </cell>
        </row>
        <row r="257">
          <cell r="A257" t="str">
            <v>B060434</v>
          </cell>
          <cell r="B257" t="str">
            <v>廃棄材運搬　Ⅰ類</v>
          </cell>
          <cell r="C257" t="str">
            <v>（４ｔ車，DID区間無し，ﾊﾞｯｸﾎｳ0.2m3）60.0km以下</v>
          </cell>
          <cell r="E257" t="str">
            <v>m3</v>
          </cell>
          <cell r="F257">
            <v>9060</v>
          </cell>
        </row>
        <row r="258">
          <cell r="A258" t="str">
            <v>B060441</v>
          </cell>
          <cell r="B258" t="str">
            <v>廃棄材運搬　Ⅱ類</v>
          </cell>
          <cell r="C258" t="str">
            <v>（４ｔ車，DID区間有り，ﾊﾞｯｸﾎｳ0.2m3） 0.2km以下</v>
          </cell>
          <cell r="E258" t="str">
            <v>m3</v>
          </cell>
          <cell r="F258">
            <v>360</v>
          </cell>
        </row>
        <row r="259">
          <cell r="A259" t="str">
            <v>B060442</v>
          </cell>
          <cell r="B259" t="str">
            <v>廃棄材運搬　Ⅱ類</v>
          </cell>
          <cell r="C259" t="str">
            <v>（４ｔ車，DID区間有り，ﾊﾞｯｸﾎｳ0.2m3） 1.0km以下</v>
          </cell>
          <cell r="E259" t="str">
            <v>m3</v>
          </cell>
          <cell r="F259">
            <v>450</v>
          </cell>
        </row>
        <row r="260">
          <cell r="A260" t="str">
            <v>B060443</v>
          </cell>
          <cell r="B260" t="str">
            <v>廃棄材運搬　Ⅱ類</v>
          </cell>
          <cell r="C260" t="str">
            <v>（４ｔ車，DID区間有り，ﾊﾞｯｸﾎｳ0.2m3） 1.5km以下</v>
          </cell>
          <cell r="E260" t="str">
            <v>m3</v>
          </cell>
          <cell r="F260">
            <v>550</v>
          </cell>
        </row>
        <row r="261">
          <cell r="A261" t="str">
            <v>B060444</v>
          </cell>
          <cell r="B261" t="str">
            <v>廃棄材運搬　Ⅱ類</v>
          </cell>
          <cell r="C261" t="str">
            <v>（４ｔ車，DID区間有り，ﾊﾞｯｸﾎｳ0.2m3） 2.0km以下</v>
          </cell>
          <cell r="E261" t="str">
            <v>m3</v>
          </cell>
          <cell r="F261">
            <v>630</v>
          </cell>
        </row>
        <row r="262">
          <cell r="A262" t="str">
            <v>B060445</v>
          </cell>
          <cell r="B262" t="str">
            <v>廃棄材運搬　Ⅱ類</v>
          </cell>
          <cell r="C262" t="str">
            <v>（４ｔ車，DID区間有り，ﾊﾞｯｸﾎｳ0.2m3） 3.0km以下</v>
          </cell>
          <cell r="E262" t="str">
            <v>m3</v>
          </cell>
          <cell r="F262">
            <v>730</v>
          </cell>
        </row>
        <row r="263">
          <cell r="A263" t="str">
            <v>B060446</v>
          </cell>
          <cell r="B263" t="str">
            <v>廃棄材運搬　Ⅱ類</v>
          </cell>
          <cell r="C263" t="str">
            <v>（４ｔ車，DID区間有り，ﾊﾞｯｸﾎｳ0.2m3） 3.5km以下</v>
          </cell>
          <cell r="E263" t="str">
            <v>m3</v>
          </cell>
          <cell r="F263">
            <v>820</v>
          </cell>
        </row>
        <row r="264">
          <cell r="A264" t="str">
            <v>B060447</v>
          </cell>
          <cell r="B264" t="str">
            <v>廃棄材運搬　Ⅱ類</v>
          </cell>
          <cell r="C264" t="str">
            <v>（４ｔ車，DID区間有り，ﾊﾞｯｸﾎｳ0.2m3） 4.5km以下</v>
          </cell>
          <cell r="E264" t="str">
            <v>m3</v>
          </cell>
          <cell r="F264">
            <v>910</v>
          </cell>
        </row>
        <row r="265">
          <cell r="A265" t="str">
            <v>B060448</v>
          </cell>
          <cell r="B265" t="str">
            <v>廃棄材運搬　Ⅱ類</v>
          </cell>
          <cell r="C265" t="str">
            <v>（４ｔ車，DID区間有り，ﾊﾞｯｸﾎｳ0.2m3） 5.5km以下</v>
          </cell>
          <cell r="E265" t="str">
            <v>m3</v>
          </cell>
          <cell r="F265">
            <v>1000</v>
          </cell>
        </row>
        <row r="266">
          <cell r="A266" t="str">
            <v>B060449</v>
          </cell>
          <cell r="B266" t="str">
            <v>廃棄材運搬　Ⅱ類</v>
          </cell>
          <cell r="C266" t="str">
            <v>（４ｔ車，DID区間有り，ﾊﾞｯｸﾎｳ0.2m3） 7.0km以下</v>
          </cell>
          <cell r="E266" t="str">
            <v>m3</v>
          </cell>
          <cell r="F266">
            <v>1090</v>
          </cell>
        </row>
        <row r="267">
          <cell r="A267" t="str">
            <v>B060450</v>
          </cell>
          <cell r="B267" t="str">
            <v>廃棄材運搬　Ⅱ類</v>
          </cell>
          <cell r="C267" t="str">
            <v>（４ｔ車，DID区間有り，ﾊﾞｯｸﾎｳ0.2m3） 9.0km以下</v>
          </cell>
          <cell r="E267" t="str">
            <v>m3</v>
          </cell>
          <cell r="F267">
            <v>1450</v>
          </cell>
        </row>
        <row r="268">
          <cell r="A268" t="str">
            <v>B060451</v>
          </cell>
          <cell r="B268" t="str">
            <v>廃棄材運搬　Ⅱ類</v>
          </cell>
          <cell r="C268" t="str">
            <v>（４ｔ車，DID区間有り，ﾊﾞｯｸﾎｳ0.2m3）12.0km以下</v>
          </cell>
          <cell r="E268" t="str">
            <v>m3</v>
          </cell>
          <cell r="F268">
            <v>1640</v>
          </cell>
        </row>
        <row r="269">
          <cell r="A269" t="str">
            <v>B060452</v>
          </cell>
          <cell r="B269" t="str">
            <v>廃棄材運搬　Ⅱ類</v>
          </cell>
          <cell r="C269" t="str">
            <v>（４ｔ車，DID区間有り，ﾊﾞｯｸﾎｳ0.2m3）17.0km以下</v>
          </cell>
          <cell r="E269" t="str">
            <v>m3</v>
          </cell>
          <cell r="F269">
            <v>2000</v>
          </cell>
        </row>
        <row r="270">
          <cell r="A270" t="str">
            <v>B060453</v>
          </cell>
          <cell r="B270" t="str">
            <v>廃棄材運搬　Ⅱ類</v>
          </cell>
          <cell r="C270" t="str">
            <v>（４ｔ車，DID区間有り，ﾊﾞｯｸﾎｳ0.2m3）27.0km以下</v>
          </cell>
          <cell r="E270" t="str">
            <v>m3</v>
          </cell>
          <cell r="F270">
            <v>2720</v>
          </cell>
        </row>
        <row r="271">
          <cell r="A271" t="str">
            <v>B060454</v>
          </cell>
          <cell r="B271" t="str">
            <v>廃棄材運搬　Ⅱ類</v>
          </cell>
          <cell r="C271" t="str">
            <v>（４ｔ車，DID区間有り，ﾊﾞｯｸﾎｳ0.2m3）60.0km以下</v>
          </cell>
          <cell r="E271" t="str">
            <v>m3</v>
          </cell>
          <cell r="F271">
            <v>4180</v>
          </cell>
        </row>
        <row r="272">
          <cell r="A272" t="str">
            <v>B060461</v>
          </cell>
          <cell r="B272" t="str">
            <v>廃棄材運搬　Ⅱ類</v>
          </cell>
          <cell r="C272" t="str">
            <v>（４ｔ車，DID区間無し，ﾊﾞｯｸﾎｳ0.2m3） 0.2km以下</v>
          </cell>
          <cell r="E272" t="str">
            <v>m3</v>
          </cell>
          <cell r="F272">
            <v>360</v>
          </cell>
        </row>
        <row r="273">
          <cell r="A273" t="str">
            <v>B060462</v>
          </cell>
          <cell r="B273" t="str">
            <v>廃棄材運搬　Ⅱ類</v>
          </cell>
          <cell r="C273" t="str">
            <v>（４ｔ車，DID区間無し，ﾊﾞｯｸﾎｳ0.2m3） 1.0km以下</v>
          </cell>
          <cell r="E273" t="str">
            <v>m3</v>
          </cell>
          <cell r="F273">
            <v>450</v>
          </cell>
        </row>
        <row r="274">
          <cell r="A274" t="str">
            <v>B060463</v>
          </cell>
          <cell r="B274" t="str">
            <v>廃棄材運搬　Ⅱ類</v>
          </cell>
          <cell r="C274" t="str">
            <v>（４ｔ車，DID区間無し，ﾊﾞｯｸﾎｳ0.2m3） 1.5km以下</v>
          </cell>
          <cell r="E274" t="str">
            <v>m3</v>
          </cell>
          <cell r="F274">
            <v>550</v>
          </cell>
        </row>
        <row r="275">
          <cell r="A275" t="str">
            <v>B060464</v>
          </cell>
          <cell r="B275" t="str">
            <v>廃棄材運搬　Ⅱ類</v>
          </cell>
          <cell r="C275" t="str">
            <v>（４ｔ車，DID区間無し，ﾊﾞｯｸﾎｳ0.2m3） 2.5km以下</v>
          </cell>
          <cell r="E275" t="str">
            <v>m3</v>
          </cell>
          <cell r="F275">
            <v>630</v>
          </cell>
        </row>
        <row r="276">
          <cell r="A276" t="str">
            <v>B060465</v>
          </cell>
          <cell r="B276" t="str">
            <v>廃棄材運搬　Ⅱ類</v>
          </cell>
          <cell r="C276" t="str">
            <v>（４ｔ車，DID区間無し，ﾊﾞｯｸﾎｳ0.2m3） 3.5km以下</v>
          </cell>
          <cell r="E276" t="str">
            <v>m3</v>
          </cell>
          <cell r="F276">
            <v>730</v>
          </cell>
        </row>
        <row r="277">
          <cell r="A277" t="str">
            <v>B060466</v>
          </cell>
          <cell r="B277" t="str">
            <v>廃棄材運搬　Ⅱ類</v>
          </cell>
          <cell r="C277" t="str">
            <v>（４ｔ車，DID区間無し，ﾊﾞｯｸﾎｳ0.2m3） 4.0km以下</v>
          </cell>
          <cell r="E277" t="str">
            <v>m3</v>
          </cell>
          <cell r="F277">
            <v>820</v>
          </cell>
        </row>
        <row r="278">
          <cell r="A278" t="str">
            <v>B060467</v>
          </cell>
          <cell r="B278" t="str">
            <v>廃棄材運搬　Ⅱ類</v>
          </cell>
          <cell r="C278" t="str">
            <v>（４ｔ車，DID区間無し，ﾊﾞｯｸﾎｳ0.2m3） 5.0km以下</v>
          </cell>
          <cell r="E278" t="str">
            <v>m3</v>
          </cell>
          <cell r="F278">
            <v>910</v>
          </cell>
        </row>
        <row r="279">
          <cell r="A279" t="str">
            <v>B060468</v>
          </cell>
          <cell r="B279" t="str">
            <v>廃棄材運搬　Ⅱ類</v>
          </cell>
          <cell r="C279" t="str">
            <v>（４ｔ車，DID区間無し，ﾊﾞｯｸﾎｳ0.2m3） 6.0km以下</v>
          </cell>
          <cell r="E279" t="str">
            <v>m3</v>
          </cell>
          <cell r="F279">
            <v>1000</v>
          </cell>
        </row>
        <row r="280">
          <cell r="A280" t="str">
            <v>B060469</v>
          </cell>
          <cell r="B280" t="str">
            <v>廃棄材運搬　Ⅱ類</v>
          </cell>
          <cell r="C280" t="str">
            <v>（４ｔ車，DID区間無し，ﾊﾞｯｸﾎｳ0.2m3） 7.5km以下</v>
          </cell>
          <cell r="E280" t="str">
            <v>m3</v>
          </cell>
          <cell r="F280">
            <v>1090</v>
          </cell>
        </row>
        <row r="281">
          <cell r="A281" t="str">
            <v>B060470</v>
          </cell>
          <cell r="B281" t="str">
            <v>廃棄材運搬　Ⅱ類</v>
          </cell>
          <cell r="C281" t="str">
            <v>（４ｔ車，DID区間無し，ﾊﾞｯｸﾎｳ0.2m3）10.0km以下</v>
          </cell>
          <cell r="E281" t="str">
            <v>m3</v>
          </cell>
          <cell r="F281">
            <v>1450</v>
          </cell>
        </row>
        <row r="282">
          <cell r="A282" t="str">
            <v>B060471</v>
          </cell>
          <cell r="B282" t="str">
            <v>廃棄材運搬　Ⅱ類</v>
          </cell>
          <cell r="C282" t="str">
            <v>（４ｔ車，DID区間無し，ﾊﾞｯｸﾎｳ0.2m3）13.0km以下</v>
          </cell>
          <cell r="E282" t="str">
            <v>m3</v>
          </cell>
          <cell r="F282">
            <v>1640</v>
          </cell>
        </row>
        <row r="283">
          <cell r="A283" t="str">
            <v>B060472</v>
          </cell>
          <cell r="B283" t="str">
            <v>廃棄材運搬　Ⅱ類</v>
          </cell>
          <cell r="C283" t="str">
            <v>（４ｔ車，DID区間無し，ﾊﾞｯｸﾎｳ0.2m3）19.0km以下</v>
          </cell>
          <cell r="E283" t="str">
            <v>m3</v>
          </cell>
          <cell r="F283">
            <v>2000</v>
          </cell>
        </row>
        <row r="284">
          <cell r="A284" t="str">
            <v>B060473</v>
          </cell>
          <cell r="B284" t="str">
            <v>廃棄材運搬　Ⅱ類</v>
          </cell>
          <cell r="C284" t="str">
            <v>（４ｔ車，DID区間無し，ﾊﾞｯｸﾎｳ0.2m3）35.0km以下</v>
          </cell>
          <cell r="E284" t="str">
            <v>m3</v>
          </cell>
          <cell r="F284">
            <v>2720</v>
          </cell>
        </row>
        <row r="285">
          <cell r="A285" t="str">
            <v>B060474</v>
          </cell>
          <cell r="B285" t="str">
            <v>廃棄材運搬　Ⅱ類</v>
          </cell>
          <cell r="C285" t="str">
            <v>（４ｔ車，DID区間無し，ﾊﾞｯｸﾎｳ0.2m3）60.0km以下</v>
          </cell>
          <cell r="E285" t="str">
            <v>m3</v>
          </cell>
          <cell r="F285">
            <v>4180</v>
          </cell>
        </row>
        <row r="286">
          <cell r="A286" t="str">
            <v>B061001</v>
          </cell>
          <cell r="B286" t="str">
            <v>廃棄材運搬　Ⅰ類</v>
          </cell>
          <cell r="C286" t="str">
            <v>（10ｔ車，DID区間有り，ﾊﾞｯｸﾎｳ0.6m3） 0.3km以下</v>
          </cell>
          <cell r="E286" t="str">
            <v>m3</v>
          </cell>
          <cell r="F286">
            <v>370</v>
          </cell>
        </row>
        <row r="287">
          <cell r="A287" t="str">
            <v>B061002</v>
          </cell>
          <cell r="B287" t="str">
            <v>廃棄材運搬　Ⅰ類</v>
          </cell>
          <cell r="C287" t="str">
            <v>（10ｔ車，DID区間有り，ﾊﾞｯｸﾎｳ0.6m3） 0.5km以下</v>
          </cell>
          <cell r="E287" t="str">
            <v>m3</v>
          </cell>
          <cell r="F287">
            <v>420</v>
          </cell>
        </row>
        <row r="288">
          <cell r="A288" t="str">
            <v>B061003</v>
          </cell>
          <cell r="B288" t="str">
            <v>廃棄材運搬　Ⅰ類</v>
          </cell>
          <cell r="C288" t="str">
            <v>（10ｔ車，DID区間有り，ﾊﾞｯｸﾎｳ0.6m3） 1.0km以下</v>
          </cell>
          <cell r="E288" t="str">
            <v>m3</v>
          </cell>
          <cell r="F288">
            <v>480</v>
          </cell>
        </row>
        <row r="289">
          <cell r="A289" t="str">
            <v>B061004</v>
          </cell>
          <cell r="B289" t="str">
            <v>廃棄材運搬　Ⅰ類</v>
          </cell>
          <cell r="C289" t="str">
            <v>（10ｔ車，DID区間有り，ﾊﾞｯｸﾎｳ0.6m3） 1.5km以下</v>
          </cell>
          <cell r="E289" t="str">
            <v>m3</v>
          </cell>
          <cell r="F289">
            <v>550</v>
          </cell>
        </row>
        <row r="290">
          <cell r="A290" t="str">
            <v>B061005</v>
          </cell>
          <cell r="B290" t="str">
            <v>廃棄材運搬　Ⅰ類</v>
          </cell>
          <cell r="C290" t="str">
            <v>（10ｔ車，DID区間有り，ﾊﾞｯｸﾎｳ0.6m3） 2.0km以下</v>
          </cell>
          <cell r="E290" t="str">
            <v>m3</v>
          </cell>
          <cell r="F290">
            <v>600</v>
          </cell>
        </row>
        <row r="291">
          <cell r="A291" t="str">
            <v>B061006</v>
          </cell>
          <cell r="B291" t="str">
            <v>廃棄材運搬　Ⅰ類</v>
          </cell>
          <cell r="C291" t="str">
            <v>（10ｔ車，DID区間有り，ﾊﾞｯｸﾎｳ0.6m3） 3.0km以下</v>
          </cell>
          <cell r="E291" t="str">
            <v>m3</v>
          </cell>
          <cell r="F291">
            <v>720</v>
          </cell>
        </row>
        <row r="292">
          <cell r="A292" t="str">
            <v>B061007</v>
          </cell>
          <cell r="B292" t="str">
            <v>廃棄材運搬　Ⅰ類</v>
          </cell>
          <cell r="C292" t="str">
            <v>（10ｔ車，DID区間有り，ﾊﾞｯｸﾎｳ0.6m3） 3.5km以下</v>
          </cell>
          <cell r="E292" t="str">
            <v>m3</v>
          </cell>
          <cell r="F292">
            <v>850</v>
          </cell>
        </row>
        <row r="293">
          <cell r="A293" t="str">
            <v>B061008</v>
          </cell>
          <cell r="B293" t="str">
            <v>廃棄材運搬　Ⅰ類</v>
          </cell>
          <cell r="C293" t="str">
            <v>（10ｔ車，DID区間有り，ﾊﾞｯｸﾎｳ0.6m3） 5.0km以下</v>
          </cell>
          <cell r="E293" t="str">
            <v>m3</v>
          </cell>
          <cell r="F293">
            <v>1020</v>
          </cell>
        </row>
        <row r="294">
          <cell r="A294" t="str">
            <v>B061009</v>
          </cell>
          <cell r="B294" t="str">
            <v>廃棄材運搬　Ⅰ類</v>
          </cell>
          <cell r="C294" t="str">
            <v>（10ｔ車，DID区間有り，ﾊﾞｯｸﾎｳ0.6m3） 6.0km以下</v>
          </cell>
          <cell r="E294" t="str">
            <v>m3</v>
          </cell>
          <cell r="F294">
            <v>1200</v>
          </cell>
        </row>
        <row r="295">
          <cell r="A295" t="str">
            <v>B061010</v>
          </cell>
          <cell r="B295" t="str">
            <v>廃棄材運搬　Ⅰ類</v>
          </cell>
          <cell r="C295" t="str">
            <v>（10ｔ車，DID区間有り，ﾊﾞｯｸﾎｳ0.6m3） 7.0km以下</v>
          </cell>
          <cell r="E295" t="str">
            <v>m3</v>
          </cell>
          <cell r="F295">
            <v>1380</v>
          </cell>
        </row>
        <row r="296">
          <cell r="A296" t="str">
            <v>B061011</v>
          </cell>
          <cell r="B296" t="str">
            <v>廃棄材運搬　Ⅰ類</v>
          </cell>
          <cell r="C296" t="str">
            <v>（10ｔ車，DID区間有り，ﾊﾞｯｸﾎｳ0.6m3） 8.5km以下</v>
          </cell>
          <cell r="E296" t="str">
            <v>m3</v>
          </cell>
          <cell r="F296">
            <v>1570</v>
          </cell>
        </row>
        <row r="297">
          <cell r="A297" t="str">
            <v>B061012</v>
          </cell>
          <cell r="B297" t="str">
            <v>廃棄材運搬　Ⅰ類</v>
          </cell>
          <cell r="C297" t="str">
            <v>（10ｔ車，DID区間有り，ﾊﾞｯｸﾎｳ0.6m3）11.0km以下</v>
          </cell>
          <cell r="E297" t="str">
            <v>m3</v>
          </cell>
          <cell r="F297">
            <v>1800</v>
          </cell>
        </row>
        <row r="298">
          <cell r="A298" t="str">
            <v>B061013</v>
          </cell>
          <cell r="B298" t="str">
            <v>廃棄材運搬　Ⅰ類</v>
          </cell>
          <cell r="C298" t="str">
            <v>（10ｔ車，DID区間有り，ﾊﾞｯｸﾎｳ0.6m3）14.0km以下</v>
          </cell>
          <cell r="E298" t="str">
            <v>m3</v>
          </cell>
          <cell r="F298">
            <v>2170</v>
          </cell>
        </row>
        <row r="299">
          <cell r="A299" t="str">
            <v>B061014</v>
          </cell>
          <cell r="B299" t="str">
            <v>廃棄材運搬　Ⅰ類</v>
          </cell>
          <cell r="C299" t="str">
            <v>（10ｔ車，DID区間有り，ﾊﾞｯｸﾎｳ0.6m3）19.5km以下</v>
          </cell>
          <cell r="E299" t="str">
            <v>m3</v>
          </cell>
          <cell r="F299">
            <v>2720</v>
          </cell>
        </row>
        <row r="300">
          <cell r="A300" t="str">
            <v>B061015</v>
          </cell>
          <cell r="B300" t="str">
            <v>廃棄材運搬　Ⅰ類</v>
          </cell>
          <cell r="C300" t="str">
            <v>（10ｔ車，DID区間有り，ﾊﾞｯｸﾎｳ0.6m3）31.5km以下</v>
          </cell>
          <cell r="E300" t="str">
            <v>m3</v>
          </cell>
          <cell r="F300">
            <v>3670</v>
          </cell>
        </row>
        <row r="301">
          <cell r="A301" t="str">
            <v>B061016</v>
          </cell>
          <cell r="B301" t="str">
            <v>廃棄材運搬　Ⅰ類</v>
          </cell>
          <cell r="C301" t="str">
            <v>（10ｔ車，DID区間有り，ﾊﾞｯｸﾎｳ0.6m3）60.0km以下</v>
          </cell>
          <cell r="E301" t="str">
            <v>m3</v>
          </cell>
          <cell r="F301">
            <v>5480</v>
          </cell>
        </row>
        <row r="302">
          <cell r="A302" t="str">
            <v>B061021</v>
          </cell>
          <cell r="B302" t="str">
            <v>廃棄材運搬　Ⅰ類</v>
          </cell>
          <cell r="C302" t="str">
            <v>（10ｔ車，DID区間無し，ﾊﾞｯｸﾎｳ0.6m3） 0.3km以下</v>
          </cell>
          <cell r="E302" t="str">
            <v>m3</v>
          </cell>
          <cell r="F302">
            <v>370</v>
          </cell>
        </row>
        <row r="303">
          <cell r="A303" t="str">
            <v>B061022</v>
          </cell>
          <cell r="B303" t="str">
            <v>廃棄材運搬　Ⅰ類</v>
          </cell>
          <cell r="C303" t="str">
            <v>（10ｔ車，DID区間無し，ﾊﾞｯｸﾎｳ0.6m3） 0.5km以下</v>
          </cell>
          <cell r="E303" t="str">
            <v>m3</v>
          </cell>
          <cell r="F303">
            <v>420</v>
          </cell>
        </row>
        <row r="304">
          <cell r="A304" t="str">
            <v>B061023</v>
          </cell>
          <cell r="B304" t="str">
            <v>廃棄材運搬　Ⅰ類</v>
          </cell>
          <cell r="C304" t="str">
            <v>（10ｔ車，DID区間無し，ﾊﾞｯｸﾎｳ0.6m3） 1.0km以下</v>
          </cell>
          <cell r="E304" t="str">
            <v>m3</v>
          </cell>
          <cell r="F304">
            <v>480</v>
          </cell>
        </row>
        <row r="305">
          <cell r="A305" t="str">
            <v>B061024</v>
          </cell>
          <cell r="B305" t="str">
            <v>廃棄材運搬　Ⅰ類</v>
          </cell>
          <cell r="C305" t="str">
            <v>（10ｔ車，DID区間無し，ﾊﾞｯｸﾎｳ0.6m3） 1.5km以下</v>
          </cell>
          <cell r="E305" t="str">
            <v>m3</v>
          </cell>
          <cell r="F305">
            <v>550</v>
          </cell>
        </row>
        <row r="306">
          <cell r="A306" t="str">
            <v>B061025</v>
          </cell>
          <cell r="B306" t="str">
            <v>廃棄材運搬　Ⅰ類</v>
          </cell>
          <cell r="C306" t="str">
            <v>（10ｔ車，DID区間無し，ﾊﾞｯｸﾎｳ0.6m3） 2.0km以下</v>
          </cell>
          <cell r="E306" t="str">
            <v>m3</v>
          </cell>
          <cell r="F306">
            <v>600</v>
          </cell>
        </row>
        <row r="307">
          <cell r="A307" t="str">
            <v>B061026</v>
          </cell>
          <cell r="B307" t="str">
            <v>廃棄材運搬　Ⅰ類</v>
          </cell>
          <cell r="C307" t="str">
            <v>（10ｔ車，DID区間無し，ﾊﾞｯｸﾎｳ0.6m3） 3.0km以下</v>
          </cell>
          <cell r="E307" t="str">
            <v>m3</v>
          </cell>
          <cell r="F307">
            <v>720</v>
          </cell>
        </row>
        <row r="308">
          <cell r="A308" t="str">
            <v>B061027</v>
          </cell>
          <cell r="B308" t="str">
            <v>廃棄材運搬　Ⅰ類</v>
          </cell>
          <cell r="C308" t="str">
            <v>（10ｔ車，DID区間無し，ﾊﾞｯｸﾎｳ0.6m3） 4.0km以下</v>
          </cell>
          <cell r="E308" t="str">
            <v>m3</v>
          </cell>
          <cell r="F308">
            <v>850</v>
          </cell>
        </row>
        <row r="309">
          <cell r="A309" t="str">
            <v>B061028</v>
          </cell>
          <cell r="B309" t="str">
            <v>廃棄材運搬　Ⅰ類</v>
          </cell>
          <cell r="C309" t="str">
            <v>（10ｔ車，DID区間無し，ﾊﾞｯｸﾎｳ0.6m3） 5.5km以下</v>
          </cell>
          <cell r="E309" t="str">
            <v>m3</v>
          </cell>
          <cell r="F309">
            <v>1020</v>
          </cell>
        </row>
        <row r="310">
          <cell r="A310" t="str">
            <v>B061029</v>
          </cell>
          <cell r="B310" t="str">
            <v>廃棄材運搬　Ⅰ類</v>
          </cell>
          <cell r="C310" t="str">
            <v>（10ｔ車，DID区間無し，ﾊﾞｯｸﾎｳ0.6m3） 6.5km以下</v>
          </cell>
          <cell r="E310" t="str">
            <v>m3</v>
          </cell>
          <cell r="F310">
            <v>1200</v>
          </cell>
        </row>
        <row r="311">
          <cell r="A311" t="str">
            <v>B061030</v>
          </cell>
          <cell r="B311" t="str">
            <v>廃棄材運搬　Ⅰ類</v>
          </cell>
          <cell r="C311" t="str">
            <v>（10ｔ車，DID区間無し，ﾊﾞｯｸﾎｳ0.6m3） 7.5km以下</v>
          </cell>
          <cell r="E311" t="str">
            <v>m3</v>
          </cell>
          <cell r="F311">
            <v>1380</v>
          </cell>
        </row>
        <row r="312">
          <cell r="A312" t="str">
            <v>B061031</v>
          </cell>
          <cell r="B312" t="str">
            <v>廃棄材運搬　Ⅰ類</v>
          </cell>
          <cell r="C312" t="str">
            <v>（10ｔ車，DID区間無し，ﾊﾞｯｸﾎｳ0.6m3） 9.5km以下</v>
          </cell>
          <cell r="E312" t="str">
            <v>m3</v>
          </cell>
          <cell r="F312">
            <v>1570</v>
          </cell>
        </row>
        <row r="313">
          <cell r="A313" t="str">
            <v>B061032</v>
          </cell>
          <cell r="B313" t="str">
            <v>廃棄材運搬　Ⅰ類</v>
          </cell>
          <cell r="C313" t="str">
            <v>（10ｔ車，DID区間無し，ﾊﾞｯｸﾎｳ0.6m3）11.5km以下</v>
          </cell>
          <cell r="E313" t="str">
            <v>m3</v>
          </cell>
          <cell r="F313">
            <v>1800</v>
          </cell>
        </row>
        <row r="314">
          <cell r="A314" t="str">
            <v>B061033</v>
          </cell>
          <cell r="B314" t="str">
            <v>廃棄材運搬　Ⅰ類</v>
          </cell>
          <cell r="C314" t="str">
            <v>（10ｔ車，DID区間無し，ﾊﾞｯｸﾎｳ0.6m3）15.5km以下</v>
          </cell>
          <cell r="E314" t="str">
            <v>m3</v>
          </cell>
          <cell r="F314">
            <v>2170</v>
          </cell>
        </row>
        <row r="315">
          <cell r="A315" t="str">
            <v>B061034</v>
          </cell>
          <cell r="B315" t="str">
            <v>廃棄材運搬　Ⅰ類</v>
          </cell>
          <cell r="C315" t="str">
            <v>（10ｔ車，DID区間無し，ﾊﾞｯｸﾎｳ0.6m3）22.5km以下</v>
          </cell>
          <cell r="E315" t="str">
            <v>m3</v>
          </cell>
          <cell r="F315">
            <v>2720</v>
          </cell>
        </row>
        <row r="316">
          <cell r="A316" t="str">
            <v>B061035</v>
          </cell>
          <cell r="B316" t="str">
            <v>廃棄材運搬　Ⅰ類</v>
          </cell>
          <cell r="C316" t="str">
            <v>（10ｔ車，DID区間無し，ﾊﾞｯｸﾎｳ0.6m3）49.5km以下</v>
          </cell>
          <cell r="E316" t="str">
            <v>m3</v>
          </cell>
          <cell r="F316">
            <v>3670</v>
          </cell>
        </row>
        <row r="317">
          <cell r="A317" t="str">
            <v>B061036</v>
          </cell>
          <cell r="B317" t="str">
            <v>廃棄材運搬　Ⅰ類</v>
          </cell>
          <cell r="C317" t="str">
            <v>（10ｔ車，DID区間無し，ﾊﾞｯｸﾎｳ0.6m3）60.0km以下</v>
          </cell>
          <cell r="E317" t="str">
            <v>m3</v>
          </cell>
          <cell r="F317">
            <v>5480</v>
          </cell>
        </row>
        <row r="318">
          <cell r="A318" t="str">
            <v>B061041</v>
          </cell>
          <cell r="B318" t="str">
            <v>廃棄材運搬　Ⅱ類</v>
          </cell>
          <cell r="C318" t="str">
            <v>（10ｔ車，DID区間有り，ﾊﾞｯｸﾎｳ0.6m3） 0.3km以下</v>
          </cell>
          <cell r="E318" t="str">
            <v>m3</v>
          </cell>
          <cell r="F318">
            <v>160</v>
          </cell>
        </row>
        <row r="319">
          <cell r="A319" t="str">
            <v>B061042</v>
          </cell>
          <cell r="B319" t="str">
            <v>廃棄材運搬　Ⅱ類</v>
          </cell>
          <cell r="C319" t="str">
            <v>（10ｔ車，DID区間有り，ﾊﾞｯｸﾎｳ0.6m3） 0.5km以下</v>
          </cell>
          <cell r="E319" t="str">
            <v>m3</v>
          </cell>
          <cell r="F319">
            <v>190</v>
          </cell>
        </row>
        <row r="320">
          <cell r="A320" t="str">
            <v>B061043</v>
          </cell>
          <cell r="B320" t="str">
            <v>廃棄材運搬　Ⅱ類</v>
          </cell>
          <cell r="C320" t="str">
            <v>（10ｔ車，DID区間有り，ﾊﾞｯｸﾎｳ0.6m3） 1.0km以下</v>
          </cell>
          <cell r="E320" t="str">
            <v>m3</v>
          </cell>
          <cell r="F320">
            <v>220</v>
          </cell>
        </row>
        <row r="321">
          <cell r="A321" t="str">
            <v>B061044</v>
          </cell>
          <cell r="B321" t="str">
            <v>廃棄材運搬　Ⅱ類</v>
          </cell>
          <cell r="C321" t="str">
            <v>（10ｔ車，DID区間有り，ﾊﾞｯｸﾎｳ0.6m3） 1.5km以下</v>
          </cell>
          <cell r="E321" t="str">
            <v>m3</v>
          </cell>
          <cell r="F321">
            <v>260</v>
          </cell>
        </row>
        <row r="322">
          <cell r="A322" t="str">
            <v>B061045</v>
          </cell>
          <cell r="B322" t="str">
            <v>廃棄材運搬　Ⅱ類</v>
          </cell>
          <cell r="C322" t="str">
            <v>（10ｔ車，DID区間有り，ﾊﾞｯｸﾎｳ0.6m3） 2.0km以下</v>
          </cell>
          <cell r="E322" t="str">
            <v>m3</v>
          </cell>
          <cell r="F322">
            <v>270</v>
          </cell>
        </row>
        <row r="323">
          <cell r="A323" t="str">
            <v>B061046</v>
          </cell>
          <cell r="B323" t="str">
            <v>廃棄材運搬　Ⅱ類</v>
          </cell>
          <cell r="C323" t="str">
            <v>（10ｔ車，DID区間有り，ﾊﾞｯｸﾎｳ0.6m3） 3.0km以下</v>
          </cell>
          <cell r="E323" t="str">
            <v>m3</v>
          </cell>
          <cell r="F323">
            <v>340</v>
          </cell>
        </row>
        <row r="324">
          <cell r="A324" t="str">
            <v>B061047</v>
          </cell>
          <cell r="B324" t="str">
            <v>廃棄材運搬　Ⅱ類</v>
          </cell>
          <cell r="C324" t="str">
            <v>（10ｔ車，DID区間有り，ﾊﾞｯｸﾎｳ0.6m3） 3.5km以下</v>
          </cell>
          <cell r="E324" t="str">
            <v>m3</v>
          </cell>
          <cell r="F324">
            <v>380</v>
          </cell>
        </row>
        <row r="325">
          <cell r="A325" t="str">
            <v>B061048</v>
          </cell>
          <cell r="B325" t="str">
            <v>廃棄材運搬　Ⅱ類</v>
          </cell>
          <cell r="C325" t="str">
            <v>（10ｔ車，DID区間有り，ﾊﾞｯｸﾎｳ0.6m3） 5.0km以下</v>
          </cell>
          <cell r="E325" t="str">
            <v>m3</v>
          </cell>
          <cell r="F325">
            <v>480</v>
          </cell>
        </row>
        <row r="326">
          <cell r="A326" t="str">
            <v>B061049</v>
          </cell>
          <cell r="B326" t="str">
            <v>廃棄材運搬　Ⅱ類</v>
          </cell>
          <cell r="C326" t="str">
            <v>（10ｔ車，DID区間有り，ﾊﾞｯｸﾎｳ0.6m3） 6.0km以下</v>
          </cell>
          <cell r="E326" t="str">
            <v>m3</v>
          </cell>
          <cell r="F326">
            <v>560</v>
          </cell>
        </row>
        <row r="327">
          <cell r="A327" t="str">
            <v>B061050</v>
          </cell>
          <cell r="B327" t="str">
            <v>廃棄材運搬　Ⅱ類</v>
          </cell>
          <cell r="C327" t="str">
            <v>（10ｔ車，DID区間有り，ﾊﾞｯｸﾎｳ0.6m3） 7.0km以下</v>
          </cell>
          <cell r="E327" t="str">
            <v>m3</v>
          </cell>
          <cell r="F327">
            <v>640</v>
          </cell>
        </row>
        <row r="328">
          <cell r="A328" t="str">
            <v>B061051</v>
          </cell>
          <cell r="B328" t="str">
            <v>廃棄材運搬　Ⅱ類</v>
          </cell>
          <cell r="C328" t="str">
            <v>（10ｔ車，DID区間有り，ﾊﾞｯｸﾎｳ0.6m3） 8.5km以下</v>
          </cell>
          <cell r="E328" t="str">
            <v>m3</v>
          </cell>
          <cell r="F328">
            <v>720</v>
          </cell>
        </row>
        <row r="329">
          <cell r="A329" t="str">
            <v>B061052</v>
          </cell>
          <cell r="B329" t="str">
            <v>廃棄材運搬　Ⅱ類</v>
          </cell>
          <cell r="C329" t="str">
            <v>（10ｔ車，DID区間有り，ﾊﾞｯｸﾎｳ0.6m3）11.0km以下</v>
          </cell>
          <cell r="E329" t="str">
            <v>m3</v>
          </cell>
          <cell r="F329">
            <v>830</v>
          </cell>
        </row>
        <row r="330">
          <cell r="A330" t="str">
            <v>B061053</v>
          </cell>
          <cell r="B330" t="str">
            <v>廃棄材運搬　Ⅱ類</v>
          </cell>
          <cell r="C330" t="str">
            <v>（10ｔ車，DID区間有り，ﾊﾞｯｸﾎｳ0.6m3）14.0km以下</v>
          </cell>
          <cell r="E330" t="str">
            <v>m3</v>
          </cell>
          <cell r="F330">
            <v>1000</v>
          </cell>
        </row>
        <row r="331">
          <cell r="A331" t="str">
            <v>B061054</v>
          </cell>
          <cell r="B331" t="str">
            <v>廃棄材運搬　Ⅱ類</v>
          </cell>
          <cell r="C331" t="str">
            <v>（10ｔ車，DID区間有り，ﾊﾞｯｸﾎｳ0.6m3）19.5km以下</v>
          </cell>
          <cell r="E331" t="str">
            <v>m3</v>
          </cell>
          <cell r="F331">
            <v>1240</v>
          </cell>
        </row>
        <row r="332">
          <cell r="A332" t="str">
            <v>B061055</v>
          </cell>
          <cell r="B332" t="str">
            <v>廃棄材運搬　Ⅱ類</v>
          </cell>
          <cell r="C332" t="str">
            <v>（10ｔ車，DID区間有り，ﾊﾞｯｸﾎｳ0.6m3）31.5km以下</v>
          </cell>
          <cell r="E332" t="str">
            <v>m3</v>
          </cell>
          <cell r="F332">
            <v>1690</v>
          </cell>
        </row>
        <row r="333">
          <cell r="A333" t="str">
            <v>B061056</v>
          </cell>
          <cell r="B333" t="str">
            <v>廃棄材運搬　Ⅱ類</v>
          </cell>
          <cell r="C333" t="str">
            <v>（10ｔ車，DID区間有り，ﾊﾞｯｸﾎｳ0.6m3）60.0km以下</v>
          </cell>
          <cell r="E333" t="str">
            <v>m3</v>
          </cell>
          <cell r="F333">
            <v>2530</v>
          </cell>
        </row>
        <row r="334">
          <cell r="A334" t="str">
            <v>B061061</v>
          </cell>
          <cell r="B334" t="str">
            <v>廃棄材運搬　Ⅱ類</v>
          </cell>
          <cell r="C334" t="str">
            <v>（10ｔ車，DID区間無し，ﾊﾞｯｸﾎｳ0.6m3） 0.3km以下</v>
          </cell>
          <cell r="E334" t="str">
            <v>m3</v>
          </cell>
          <cell r="F334">
            <v>160</v>
          </cell>
        </row>
        <row r="335">
          <cell r="A335" t="str">
            <v>B061062</v>
          </cell>
          <cell r="B335" t="str">
            <v>廃棄材運搬　Ⅱ類</v>
          </cell>
          <cell r="C335" t="str">
            <v>（10ｔ車，DID区間無し，ﾊﾞｯｸﾎｳ0.6m3） 0.5km以下</v>
          </cell>
          <cell r="E335" t="str">
            <v>m3</v>
          </cell>
          <cell r="F335">
            <v>190</v>
          </cell>
        </row>
        <row r="336">
          <cell r="A336" t="str">
            <v>B061063</v>
          </cell>
          <cell r="B336" t="str">
            <v>廃棄材運搬　Ⅱ類</v>
          </cell>
          <cell r="C336" t="str">
            <v>（10ｔ車，DID区間無し，ﾊﾞｯｸﾎｳ0.6m3） 1.0km以下</v>
          </cell>
          <cell r="E336" t="str">
            <v>m3</v>
          </cell>
          <cell r="F336">
            <v>220</v>
          </cell>
        </row>
        <row r="337">
          <cell r="A337" t="str">
            <v>B061064</v>
          </cell>
          <cell r="B337" t="str">
            <v>廃棄材運搬　Ⅱ類</v>
          </cell>
          <cell r="C337" t="str">
            <v>（10ｔ車，DID区間無し，ﾊﾞｯｸﾎｳ0.6m3） 1.5km以下</v>
          </cell>
          <cell r="E337" t="str">
            <v>m3</v>
          </cell>
          <cell r="F337">
            <v>260</v>
          </cell>
        </row>
        <row r="338">
          <cell r="A338" t="str">
            <v>B061065</v>
          </cell>
          <cell r="B338" t="str">
            <v>廃棄材運搬　Ⅱ類</v>
          </cell>
          <cell r="C338" t="str">
            <v>（10ｔ車，DID区間無し，ﾊﾞｯｸﾎｳ0.6m3） 2.0km以下</v>
          </cell>
          <cell r="E338" t="str">
            <v>m3</v>
          </cell>
          <cell r="F338">
            <v>270</v>
          </cell>
        </row>
        <row r="339">
          <cell r="A339" t="str">
            <v>B061066</v>
          </cell>
          <cell r="B339" t="str">
            <v>廃棄材運搬　Ⅱ類</v>
          </cell>
          <cell r="C339" t="str">
            <v>（10ｔ車，DID区間無し，ﾊﾞｯｸﾎｳ0.6m3） 3.0km以下</v>
          </cell>
          <cell r="E339" t="str">
            <v>m3</v>
          </cell>
          <cell r="F339">
            <v>340</v>
          </cell>
        </row>
        <row r="340">
          <cell r="A340" t="str">
            <v>B061067</v>
          </cell>
          <cell r="B340" t="str">
            <v>廃棄材運搬　Ⅱ類</v>
          </cell>
          <cell r="C340" t="str">
            <v>（10ｔ車，DID区間無し，ﾊﾞｯｸﾎｳ0.6m3） 4.0km以下</v>
          </cell>
          <cell r="E340" t="str">
            <v>m3</v>
          </cell>
          <cell r="F340">
            <v>380</v>
          </cell>
        </row>
        <row r="341">
          <cell r="A341" t="str">
            <v>B061068</v>
          </cell>
          <cell r="B341" t="str">
            <v>廃棄材運搬　Ⅱ類</v>
          </cell>
          <cell r="C341" t="str">
            <v>（10ｔ車，DID区間無し，ﾊﾞｯｸﾎｳ0.6m3） 5.5km以下</v>
          </cell>
          <cell r="E341" t="str">
            <v>m3</v>
          </cell>
          <cell r="F341">
            <v>480</v>
          </cell>
        </row>
        <row r="342">
          <cell r="A342" t="str">
            <v>B061069</v>
          </cell>
          <cell r="B342" t="str">
            <v>廃棄材運搬　Ⅱ類</v>
          </cell>
          <cell r="C342" t="str">
            <v>（10ｔ車，DID区間無し，ﾊﾞｯｸﾎｳ0.6m3） 6.5km以下</v>
          </cell>
          <cell r="E342" t="str">
            <v>m3</v>
          </cell>
          <cell r="F342">
            <v>560</v>
          </cell>
        </row>
        <row r="343">
          <cell r="A343" t="str">
            <v>B061070</v>
          </cell>
          <cell r="B343" t="str">
            <v>廃棄材運搬　Ⅱ類</v>
          </cell>
          <cell r="C343" t="str">
            <v>（10ｔ車，DID区間無し，ﾊﾞｯｸﾎｳ0.6m3） 7.5km以下</v>
          </cell>
          <cell r="E343" t="str">
            <v>m3</v>
          </cell>
          <cell r="F343">
            <v>640</v>
          </cell>
        </row>
        <row r="344">
          <cell r="A344" t="str">
            <v>B061071</v>
          </cell>
          <cell r="B344" t="str">
            <v>廃棄材運搬　Ⅱ類</v>
          </cell>
          <cell r="C344" t="str">
            <v>（10ｔ車，DID区間無し，ﾊﾞｯｸﾎｳ0.6m3） 9.5km以下</v>
          </cell>
          <cell r="E344" t="str">
            <v>m3</v>
          </cell>
          <cell r="F344">
            <v>720</v>
          </cell>
        </row>
        <row r="345">
          <cell r="A345" t="str">
            <v>B061072</v>
          </cell>
          <cell r="B345" t="str">
            <v>廃棄材運搬　Ⅱ類</v>
          </cell>
          <cell r="C345" t="str">
            <v>（10ｔ車，DID区間無し，ﾊﾞｯｸﾎｳ0.6m3）11.5km以下</v>
          </cell>
          <cell r="E345" t="str">
            <v>m3</v>
          </cell>
          <cell r="F345">
            <v>830</v>
          </cell>
        </row>
        <row r="346">
          <cell r="A346" t="str">
            <v>B061073</v>
          </cell>
          <cell r="B346" t="str">
            <v>廃棄材運搬　Ⅱ類</v>
          </cell>
          <cell r="C346" t="str">
            <v>（10ｔ車，DID区間無し，ﾊﾞｯｸﾎｳ0.6m3）15.5km以下</v>
          </cell>
          <cell r="E346" t="str">
            <v>m3</v>
          </cell>
          <cell r="F346">
            <v>1000</v>
          </cell>
        </row>
        <row r="347">
          <cell r="A347" t="str">
            <v>B061074</v>
          </cell>
          <cell r="B347" t="str">
            <v>廃棄材運搬　Ⅱ類</v>
          </cell>
          <cell r="C347" t="str">
            <v>（10ｔ車，DID区間無し，ﾊﾞｯｸﾎｳ0.6m3）22.5km以下</v>
          </cell>
          <cell r="E347" t="str">
            <v>m3</v>
          </cell>
          <cell r="F347">
            <v>1240</v>
          </cell>
        </row>
        <row r="348">
          <cell r="A348" t="str">
            <v>B061075</v>
          </cell>
          <cell r="B348" t="str">
            <v>廃棄材運搬　Ⅱ類</v>
          </cell>
          <cell r="C348" t="str">
            <v>（10ｔ車，DID区間無し，ﾊﾞｯｸﾎｳ0.6m3）49.5km以下</v>
          </cell>
          <cell r="E348" t="str">
            <v>m3</v>
          </cell>
          <cell r="F348">
            <v>1690</v>
          </cell>
        </row>
        <row r="349">
          <cell r="A349" t="str">
            <v>B061076</v>
          </cell>
          <cell r="B349" t="str">
            <v>廃棄材運搬　Ⅱ類</v>
          </cell>
          <cell r="C349" t="str">
            <v>（10ｔ車，DID区間無し，ﾊﾞｯｸﾎｳ0.6m3）60.0km以下</v>
          </cell>
          <cell r="E349" t="str">
            <v>m3</v>
          </cell>
          <cell r="F349">
            <v>2530</v>
          </cell>
        </row>
      </sheetData>
      <sheetData sheetId="1" refreshError="1"/>
      <sheetData sheetId="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コピー選定"/>
      <sheetName val="コピー選定 (2)"/>
      <sheetName val="様式1"/>
      <sheetName val="様式1-1"/>
      <sheetName val="様式2"/>
      <sheetName val="様式3"/>
      <sheetName val="代価"/>
      <sheetName val="集(放送)"/>
      <sheetName val="集(南校舎)"/>
      <sheetName val="集(北校舎)"/>
      <sheetName val="集(屋内運動場・給食調理室)"/>
      <sheetName val="集(校舎放送幹線設備)"/>
      <sheetName val="拾(放送室)"/>
      <sheetName val="拾(北･南校舎幹線)"/>
      <sheetName val="拾(給食調理室)"/>
      <sheetName val="拾(屋内体育館)"/>
      <sheetName val="拾(北校舎)"/>
      <sheetName val="拾(南校舎)"/>
      <sheetName val="集(撤去)"/>
      <sheetName val="廃材処分"/>
      <sheetName val="共通費"/>
      <sheetName val="集計表 (電灯)"/>
      <sheetName val="拾出表 (電灯)"/>
      <sheetName val="代価表"/>
      <sheetName val="比較改"/>
      <sheetName val="盤代価表"/>
      <sheetName val="撤去"/>
      <sheetName val="撤去代価"/>
      <sheetName val="ＳＷ代価1"/>
      <sheetName val="計算"/>
      <sheetName val="西複写"/>
      <sheetName val="東複写"/>
      <sheetName val="集(ｺﾝｾﾝﾄ)"/>
      <sheetName val="拾(ｺﾝｾﾝﾄ)"/>
      <sheetName val="集(ﾄｲﾚ呼出)"/>
      <sheetName val="拾(ﾄｲﾚ呼出)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H1" t="str">
            <v>単　　　価</v>
          </cell>
          <cell r="I1" t="str">
            <v>金　　　額</v>
          </cell>
          <cell r="J1" t="str">
            <v>備　　考</v>
          </cell>
        </row>
        <row r="5">
          <cell r="I5">
            <v>2884020</v>
          </cell>
          <cell r="J5" t="str">
            <v>(少)</v>
          </cell>
          <cell r="K5" t="str">
            <v>(少)</v>
          </cell>
          <cell r="L5">
            <v>1856900</v>
          </cell>
          <cell r="M5">
            <v>1856900</v>
          </cell>
        </row>
        <row r="6">
          <cell r="I6">
            <v>694490</v>
          </cell>
        </row>
        <row r="7">
          <cell r="I7">
            <v>552310</v>
          </cell>
        </row>
        <row r="8">
          <cell r="I8">
            <v>406120</v>
          </cell>
        </row>
        <row r="9">
          <cell r="I9">
            <v>143730</v>
          </cell>
        </row>
        <row r="21">
          <cell r="I21">
            <v>4680670</v>
          </cell>
          <cell r="J21">
            <v>0</v>
          </cell>
          <cell r="K21" t="str">
            <v>(少)</v>
          </cell>
          <cell r="L21">
            <v>1856900</v>
          </cell>
          <cell r="M21">
            <v>1856900</v>
          </cell>
        </row>
        <row r="23">
          <cell r="I23">
            <v>0</v>
          </cell>
        </row>
        <row r="24">
          <cell r="H24">
            <v>270</v>
          </cell>
          <cell r="I24">
            <v>51030</v>
          </cell>
          <cell r="J24" t="str">
            <v>県単E-35</v>
          </cell>
        </row>
        <row r="25">
          <cell r="H25">
            <v>290</v>
          </cell>
          <cell r="I25">
            <v>3190</v>
          </cell>
          <cell r="J25" t="str">
            <v>県単E-35</v>
          </cell>
        </row>
        <row r="26">
          <cell r="H26">
            <v>320</v>
          </cell>
          <cell r="I26">
            <v>6400</v>
          </cell>
          <cell r="J26" t="str">
            <v>県単E-35</v>
          </cell>
        </row>
        <row r="27">
          <cell r="H27">
            <v>520</v>
          </cell>
          <cell r="I27">
            <v>1040</v>
          </cell>
          <cell r="J27" t="str">
            <v>県単E-35</v>
          </cell>
        </row>
        <row r="28">
          <cell r="H28">
            <v>600</v>
          </cell>
          <cell r="I28">
            <v>1200</v>
          </cell>
          <cell r="J28" t="str">
            <v>県単E-35</v>
          </cell>
        </row>
        <row r="29">
          <cell r="H29">
            <v>730</v>
          </cell>
          <cell r="I29">
            <v>21170</v>
          </cell>
          <cell r="J29" t="str">
            <v>県単E-35</v>
          </cell>
        </row>
        <row r="30">
          <cell r="H30">
            <v>820</v>
          </cell>
          <cell r="I30">
            <v>23780</v>
          </cell>
          <cell r="J30" t="str">
            <v>県単E-35</v>
          </cell>
        </row>
        <row r="31">
          <cell r="H31">
            <v>1620</v>
          </cell>
          <cell r="I31">
            <v>32400</v>
          </cell>
          <cell r="J31" t="str">
            <v>県単E-35</v>
          </cell>
        </row>
        <row r="32">
          <cell r="H32">
            <v>1760</v>
          </cell>
          <cell r="I32">
            <v>8800</v>
          </cell>
          <cell r="J32" t="str">
            <v>県単E-35</v>
          </cell>
        </row>
        <row r="33">
          <cell r="H33">
            <v>2440</v>
          </cell>
          <cell r="I33">
            <v>4880</v>
          </cell>
          <cell r="J33" t="str">
            <v>県単E-35</v>
          </cell>
        </row>
        <row r="34">
          <cell r="H34">
            <v>2630</v>
          </cell>
          <cell r="I34">
            <v>7890</v>
          </cell>
          <cell r="J34" t="str">
            <v>県単E-35</v>
          </cell>
        </row>
        <row r="35">
          <cell r="H35">
            <v>340</v>
          </cell>
          <cell r="I35">
            <v>9180</v>
          </cell>
          <cell r="J35" t="str">
            <v>県単E-36</v>
          </cell>
        </row>
        <row r="36">
          <cell r="H36">
            <v>380</v>
          </cell>
          <cell r="I36">
            <v>760</v>
          </cell>
          <cell r="J36" t="str">
            <v>県単E-36</v>
          </cell>
        </row>
        <row r="37">
          <cell r="H37">
            <v>440</v>
          </cell>
          <cell r="I37">
            <v>11880</v>
          </cell>
          <cell r="J37" t="str">
            <v>県単E-36</v>
          </cell>
        </row>
        <row r="38">
          <cell r="H38">
            <v>500</v>
          </cell>
          <cell r="I38">
            <v>1000</v>
          </cell>
          <cell r="J38" t="str">
            <v>県単E-36</v>
          </cell>
        </row>
        <row r="39">
          <cell r="H39">
            <v>1120</v>
          </cell>
          <cell r="I39">
            <v>2240</v>
          </cell>
          <cell r="J39" t="str">
            <v>県単E-36</v>
          </cell>
        </row>
        <row r="40">
          <cell r="H40">
            <v>1240</v>
          </cell>
          <cell r="I40">
            <v>3720</v>
          </cell>
          <cell r="J40" t="str">
            <v>県単E-36</v>
          </cell>
        </row>
        <row r="41">
          <cell r="H41">
            <v>260</v>
          </cell>
          <cell r="I41">
            <v>22620</v>
          </cell>
          <cell r="J41" t="str">
            <v>県単E-39</v>
          </cell>
        </row>
        <row r="42">
          <cell r="H42">
            <v>310</v>
          </cell>
          <cell r="I42">
            <v>5270</v>
          </cell>
          <cell r="J42" t="str">
            <v>県単E-39</v>
          </cell>
        </row>
        <row r="43">
          <cell r="H43">
            <v>320</v>
          </cell>
          <cell r="I43">
            <v>960</v>
          </cell>
          <cell r="J43" t="str">
            <v>県単E-25</v>
          </cell>
        </row>
        <row r="44">
          <cell r="I44">
            <v>0</v>
          </cell>
        </row>
        <row r="45">
          <cell r="H45">
            <v>810</v>
          </cell>
          <cell r="I45">
            <v>6480</v>
          </cell>
          <cell r="J45" t="str">
            <v>ｺｽﾄP-35</v>
          </cell>
        </row>
        <row r="46">
          <cell r="H46">
            <v>1140</v>
          </cell>
          <cell r="I46">
            <v>11400</v>
          </cell>
          <cell r="J46" t="str">
            <v>ｺｽﾄP-33</v>
          </cell>
        </row>
        <row r="47">
          <cell r="H47">
            <v>130</v>
          </cell>
          <cell r="I47">
            <v>1300</v>
          </cell>
          <cell r="J47" t="str">
            <v>県単E-1</v>
          </cell>
        </row>
        <row r="48">
          <cell r="I48">
            <v>0</v>
          </cell>
        </row>
        <row r="49">
          <cell r="H49">
            <v>1520</v>
          </cell>
          <cell r="I49">
            <v>18240</v>
          </cell>
          <cell r="J49" t="str">
            <v>県単E-3</v>
          </cell>
        </row>
        <row r="50">
          <cell r="H50">
            <v>2030</v>
          </cell>
          <cell r="I50">
            <v>6090</v>
          </cell>
          <cell r="J50" t="str">
            <v>県単E-3</v>
          </cell>
        </row>
        <row r="51">
          <cell r="H51">
            <v>90</v>
          </cell>
          <cell r="I51">
            <v>540</v>
          </cell>
          <cell r="J51" t="str">
            <v>県単E-3</v>
          </cell>
        </row>
        <row r="52">
          <cell r="I52">
            <v>0</v>
          </cell>
        </row>
        <row r="53">
          <cell r="H53">
            <v>2200</v>
          </cell>
          <cell r="I53">
            <v>4400</v>
          </cell>
          <cell r="J53" t="str">
            <v>県単E-3</v>
          </cell>
        </row>
        <row r="54">
          <cell r="H54">
            <v>1390</v>
          </cell>
          <cell r="I54">
            <v>1390</v>
          </cell>
          <cell r="J54" t="str">
            <v>県単E-3</v>
          </cell>
        </row>
        <row r="55">
          <cell r="I55">
            <v>0</v>
          </cell>
        </row>
        <row r="56">
          <cell r="H56">
            <v>2920</v>
          </cell>
          <cell r="I56">
            <v>29200</v>
          </cell>
          <cell r="J56" t="str">
            <v>県単E-3</v>
          </cell>
        </row>
        <row r="57">
          <cell r="H57">
            <v>1580</v>
          </cell>
          <cell r="I57">
            <v>7900</v>
          </cell>
          <cell r="J57" t="str">
            <v>県単E-3</v>
          </cell>
        </row>
        <row r="58">
          <cell r="I58">
            <v>0</v>
          </cell>
        </row>
        <row r="59">
          <cell r="H59">
            <v>83700</v>
          </cell>
          <cell r="I59">
            <v>83700</v>
          </cell>
          <cell r="J59" t="str">
            <v>県単E-60</v>
          </cell>
        </row>
        <row r="60">
          <cell r="H60">
            <v>56100</v>
          </cell>
          <cell r="I60">
            <v>56100</v>
          </cell>
          <cell r="J60" t="str">
            <v>県単E-60</v>
          </cell>
        </row>
        <row r="62">
          <cell r="H62">
            <v>604000</v>
          </cell>
          <cell r="I62">
            <v>604000</v>
          </cell>
          <cell r="J62" t="str">
            <v>県単E-68</v>
          </cell>
          <cell r="K62" t="str">
            <v>(少)</v>
          </cell>
          <cell r="L62">
            <v>377000</v>
          </cell>
          <cell r="M62">
            <v>377000</v>
          </cell>
        </row>
        <row r="63">
          <cell r="H63">
            <v>657000</v>
          </cell>
          <cell r="I63">
            <v>657000</v>
          </cell>
          <cell r="J63" t="str">
            <v>代価表</v>
          </cell>
          <cell r="K63" t="str">
            <v>(少)</v>
          </cell>
          <cell r="L63">
            <v>584700</v>
          </cell>
          <cell r="M63">
            <v>584700</v>
          </cell>
        </row>
        <row r="64">
          <cell r="I64">
            <v>54000</v>
          </cell>
          <cell r="J64" t="str">
            <v>代価表</v>
          </cell>
          <cell r="K64" t="str">
            <v>(少)</v>
          </cell>
          <cell r="L64">
            <v>54000</v>
          </cell>
          <cell r="M64">
            <v>54000</v>
          </cell>
        </row>
        <row r="65">
          <cell r="H65">
            <v>868000</v>
          </cell>
          <cell r="I65">
            <v>868000</v>
          </cell>
          <cell r="J65" t="str">
            <v>代価表</v>
          </cell>
          <cell r="K65" t="str">
            <v>(少)</v>
          </cell>
          <cell r="L65">
            <v>792000</v>
          </cell>
          <cell r="M65">
            <v>792000</v>
          </cell>
        </row>
        <row r="66">
          <cell r="H66">
            <v>72700</v>
          </cell>
          <cell r="I66">
            <v>72700</v>
          </cell>
          <cell r="J66" t="str">
            <v>代価表</v>
          </cell>
          <cell r="K66" t="str">
            <v>(少)</v>
          </cell>
          <cell r="L66">
            <v>49200</v>
          </cell>
          <cell r="M66">
            <v>49200</v>
          </cell>
        </row>
        <row r="67">
          <cell r="H67">
            <v>28300</v>
          </cell>
          <cell r="I67">
            <v>28300</v>
          </cell>
          <cell r="J67" t="str">
            <v>代価表</v>
          </cell>
        </row>
        <row r="68">
          <cell r="I68">
            <v>0</v>
          </cell>
        </row>
        <row r="69">
          <cell r="I69">
            <v>0</v>
          </cell>
        </row>
        <row r="70">
          <cell r="H70">
            <v>6010</v>
          </cell>
          <cell r="I70">
            <v>18030</v>
          </cell>
          <cell r="J70" t="str">
            <v>代価表</v>
          </cell>
        </row>
        <row r="71">
          <cell r="H71">
            <v>10000</v>
          </cell>
          <cell r="I71">
            <v>30000</v>
          </cell>
          <cell r="J71" t="str">
            <v>代価表</v>
          </cell>
        </row>
        <row r="72">
          <cell r="I72">
            <v>0</v>
          </cell>
        </row>
        <row r="73">
          <cell r="H73">
            <v>3440</v>
          </cell>
          <cell r="I73">
            <v>24080</v>
          </cell>
          <cell r="J73" t="str">
            <v>県単k-2</v>
          </cell>
        </row>
        <row r="74">
          <cell r="H74">
            <v>3620</v>
          </cell>
          <cell r="I74">
            <v>3620</v>
          </cell>
          <cell r="J74" t="str">
            <v>県単k-2</v>
          </cell>
        </row>
        <row r="75">
          <cell r="H75">
            <v>4130</v>
          </cell>
          <cell r="I75">
            <v>12390</v>
          </cell>
          <cell r="J75" t="str">
            <v>県単k-2</v>
          </cell>
        </row>
        <row r="76">
          <cell r="H76">
            <v>1140</v>
          </cell>
          <cell r="I76">
            <v>2280</v>
          </cell>
          <cell r="J76" t="str">
            <v>代価表</v>
          </cell>
        </row>
        <row r="77">
          <cell r="I77">
            <v>0</v>
          </cell>
        </row>
        <row r="78">
          <cell r="H78">
            <v>5770</v>
          </cell>
          <cell r="I78">
            <v>63470</v>
          </cell>
          <cell r="J78" t="str">
            <v>県単A-148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2884020</v>
          </cell>
          <cell r="J81" t="str">
            <v>(少)</v>
          </cell>
          <cell r="K81" t="str">
            <v>(少)</v>
          </cell>
          <cell r="L81">
            <v>1856900</v>
          </cell>
          <cell r="M81">
            <v>1856900</v>
          </cell>
        </row>
        <row r="82">
          <cell r="I82">
            <v>0</v>
          </cell>
        </row>
        <row r="83">
          <cell r="I83">
            <v>0</v>
          </cell>
        </row>
        <row r="84">
          <cell r="H84">
            <v>270</v>
          </cell>
          <cell r="I84">
            <v>90720</v>
          </cell>
          <cell r="J84" t="str">
            <v>県単E-35</v>
          </cell>
        </row>
        <row r="85">
          <cell r="H85">
            <v>320</v>
          </cell>
          <cell r="I85">
            <v>47040</v>
          </cell>
          <cell r="J85" t="str">
            <v>県単E-35</v>
          </cell>
        </row>
        <row r="86">
          <cell r="I86">
            <v>0</v>
          </cell>
        </row>
        <row r="87">
          <cell r="H87">
            <v>1520</v>
          </cell>
          <cell r="I87">
            <v>15200</v>
          </cell>
          <cell r="J87" t="str">
            <v>県単E-3</v>
          </cell>
        </row>
        <row r="88">
          <cell r="H88">
            <v>1180</v>
          </cell>
          <cell r="I88">
            <v>7080</v>
          </cell>
          <cell r="J88" t="str">
            <v>県単E-3</v>
          </cell>
        </row>
        <row r="89">
          <cell r="H89">
            <v>2030</v>
          </cell>
          <cell r="I89">
            <v>12180</v>
          </cell>
          <cell r="J89" t="str">
            <v>県単E-3</v>
          </cell>
        </row>
        <row r="90">
          <cell r="I90">
            <v>0</v>
          </cell>
        </row>
        <row r="91">
          <cell r="H91">
            <v>2200</v>
          </cell>
          <cell r="I91">
            <v>4400</v>
          </cell>
          <cell r="J91" t="str">
            <v>県単E-3</v>
          </cell>
        </row>
        <row r="92">
          <cell r="H92">
            <v>1390</v>
          </cell>
          <cell r="I92">
            <v>1390</v>
          </cell>
          <cell r="J92" t="str">
            <v>県単E-3</v>
          </cell>
        </row>
        <row r="93">
          <cell r="I93">
            <v>0</v>
          </cell>
        </row>
        <row r="94">
          <cell r="I94">
            <v>0</v>
          </cell>
        </row>
        <row r="95">
          <cell r="H95">
            <v>930</v>
          </cell>
          <cell r="I95">
            <v>22320</v>
          </cell>
          <cell r="J95" t="str">
            <v>県単E-2</v>
          </cell>
        </row>
        <row r="96">
          <cell r="H96">
            <v>1530</v>
          </cell>
          <cell r="I96">
            <v>16830</v>
          </cell>
          <cell r="J96" t="str">
            <v>県単E-78</v>
          </cell>
        </row>
        <row r="97">
          <cell r="H97">
            <v>1460</v>
          </cell>
          <cell r="I97">
            <v>4380</v>
          </cell>
          <cell r="J97" t="str">
            <v>県単E-78</v>
          </cell>
        </row>
        <row r="98">
          <cell r="I98">
            <v>0</v>
          </cell>
        </row>
        <row r="99">
          <cell r="H99">
            <v>8200</v>
          </cell>
          <cell r="I99">
            <v>41000</v>
          </cell>
          <cell r="J99" t="str">
            <v>県単E-62</v>
          </cell>
        </row>
        <row r="100">
          <cell r="H100">
            <v>9240</v>
          </cell>
          <cell r="I100">
            <v>110880</v>
          </cell>
          <cell r="J100" t="str">
            <v>県単E-62</v>
          </cell>
        </row>
        <row r="101">
          <cell r="H101">
            <v>5010</v>
          </cell>
          <cell r="I101">
            <v>10020</v>
          </cell>
          <cell r="J101" t="str">
            <v>県単E-62</v>
          </cell>
        </row>
        <row r="102">
          <cell r="H102">
            <v>9310</v>
          </cell>
          <cell r="I102">
            <v>18620</v>
          </cell>
          <cell r="J102" t="str">
            <v>代価表</v>
          </cell>
        </row>
        <row r="103">
          <cell r="H103">
            <v>13100</v>
          </cell>
          <cell r="I103">
            <v>26200</v>
          </cell>
          <cell r="J103" t="str">
            <v>代価表</v>
          </cell>
        </row>
        <row r="104">
          <cell r="H104">
            <v>2980</v>
          </cell>
          <cell r="I104">
            <v>68540</v>
          </cell>
          <cell r="J104" t="str">
            <v>県単E-62</v>
          </cell>
        </row>
        <row r="105">
          <cell r="I105">
            <v>0</v>
          </cell>
        </row>
        <row r="106">
          <cell r="H106">
            <v>11900</v>
          </cell>
          <cell r="I106">
            <v>23800</v>
          </cell>
          <cell r="J106" t="str">
            <v>代価表</v>
          </cell>
        </row>
        <row r="107">
          <cell r="H107">
            <v>490</v>
          </cell>
          <cell r="I107">
            <v>3430</v>
          </cell>
          <cell r="J107" t="str">
            <v>県単E-42</v>
          </cell>
        </row>
        <row r="108">
          <cell r="I108">
            <v>0</v>
          </cell>
        </row>
        <row r="109">
          <cell r="H109">
            <v>3440</v>
          </cell>
          <cell r="I109">
            <v>99760</v>
          </cell>
          <cell r="J109" t="str">
            <v>県単k-2</v>
          </cell>
        </row>
        <row r="110">
          <cell r="H110">
            <v>5510</v>
          </cell>
          <cell r="I110">
            <v>11020</v>
          </cell>
          <cell r="J110" t="str">
            <v>県単k-2</v>
          </cell>
        </row>
        <row r="111">
          <cell r="H111">
            <v>7490</v>
          </cell>
          <cell r="I111">
            <v>14980</v>
          </cell>
          <cell r="J111" t="str">
            <v>施工P-57</v>
          </cell>
        </row>
        <row r="112">
          <cell r="I112">
            <v>0</v>
          </cell>
        </row>
        <row r="113">
          <cell r="H113">
            <v>44700</v>
          </cell>
          <cell r="I113">
            <v>44700</v>
          </cell>
          <cell r="J113" t="str">
            <v>代価表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694490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H124">
            <v>270</v>
          </cell>
          <cell r="I124">
            <v>111780</v>
          </cell>
          <cell r="J124" t="str">
            <v>県単E-35</v>
          </cell>
        </row>
        <row r="125">
          <cell r="H125">
            <v>320</v>
          </cell>
          <cell r="I125">
            <v>46720</v>
          </cell>
          <cell r="J125" t="str">
            <v>県単E-35</v>
          </cell>
        </row>
        <row r="126">
          <cell r="I126">
            <v>0</v>
          </cell>
        </row>
        <row r="127">
          <cell r="H127">
            <v>1520</v>
          </cell>
          <cell r="I127">
            <v>3040</v>
          </cell>
          <cell r="J127" t="str">
            <v>県単E-3</v>
          </cell>
        </row>
        <row r="128">
          <cell r="H128">
            <v>1180</v>
          </cell>
          <cell r="I128">
            <v>1180</v>
          </cell>
          <cell r="J128" t="str">
            <v>県単E-3</v>
          </cell>
        </row>
        <row r="129">
          <cell r="H129">
            <v>2030</v>
          </cell>
          <cell r="I129">
            <v>2030</v>
          </cell>
          <cell r="J129" t="str">
            <v>県単E-3</v>
          </cell>
        </row>
        <row r="130">
          <cell r="I130">
            <v>0</v>
          </cell>
        </row>
        <row r="131">
          <cell r="H131">
            <v>9240</v>
          </cell>
          <cell r="I131">
            <v>147840</v>
          </cell>
          <cell r="J131" t="str">
            <v>県単E-62</v>
          </cell>
        </row>
        <row r="132">
          <cell r="H132">
            <v>5010</v>
          </cell>
          <cell r="I132">
            <v>10020</v>
          </cell>
          <cell r="J132" t="str">
            <v>県単E-62</v>
          </cell>
        </row>
        <row r="133">
          <cell r="H133">
            <v>2980</v>
          </cell>
          <cell r="I133">
            <v>71520</v>
          </cell>
          <cell r="J133" t="str">
            <v>県単E-62</v>
          </cell>
        </row>
        <row r="134">
          <cell r="I134">
            <v>0</v>
          </cell>
        </row>
        <row r="135">
          <cell r="H135">
            <v>490</v>
          </cell>
          <cell r="I135">
            <v>3430</v>
          </cell>
          <cell r="J135" t="str">
            <v>県単E-42</v>
          </cell>
        </row>
        <row r="136">
          <cell r="I136">
            <v>0</v>
          </cell>
        </row>
        <row r="137">
          <cell r="H137">
            <v>3440</v>
          </cell>
          <cell r="I137">
            <v>82560</v>
          </cell>
          <cell r="J137" t="str">
            <v>県単k-2</v>
          </cell>
        </row>
        <row r="138">
          <cell r="H138">
            <v>5510</v>
          </cell>
          <cell r="I138">
            <v>11020</v>
          </cell>
          <cell r="J138" t="str">
            <v>県単k-2</v>
          </cell>
        </row>
        <row r="139">
          <cell r="H139">
            <v>7490</v>
          </cell>
          <cell r="I139">
            <v>14980</v>
          </cell>
          <cell r="J139" t="str">
            <v>施工P-57</v>
          </cell>
        </row>
        <row r="140">
          <cell r="H140">
            <v>46190</v>
          </cell>
          <cell r="I140">
            <v>46190</v>
          </cell>
          <cell r="J140" t="str">
            <v>代価表</v>
          </cell>
        </row>
        <row r="141">
          <cell r="I141">
            <v>552310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H144">
            <v>270</v>
          </cell>
          <cell r="I144">
            <v>1080</v>
          </cell>
          <cell r="J144" t="str">
            <v>県単E-35</v>
          </cell>
        </row>
        <row r="145">
          <cell r="H145">
            <v>270</v>
          </cell>
          <cell r="I145">
            <v>19980</v>
          </cell>
          <cell r="J145" t="str">
            <v>県単E-35</v>
          </cell>
        </row>
        <row r="146">
          <cell r="H146">
            <v>320</v>
          </cell>
          <cell r="I146">
            <v>24320</v>
          </cell>
          <cell r="J146" t="str">
            <v>県単E-35</v>
          </cell>
        </row>
        <row r="147">
          <cell r="H147">
            <v>330</v>
          </cell>
          <cell r="I147">
            <v>1320</v>
          </cell>
          <cell r="J147" t="str">
            <v>県単E-35</v>
          </cell>
        </row>
        <row r="148">
          <cell r="H148">
            <v>380</v>
          </cell>
          <cell r="I148">
            <v>14440</v>
          </cell>
          <cell r="J148" t="str">
            <v>県単E-35</v>
          </cell>
        </row>
        <row r="149">
          <cell r="I149">
            <v>0</v>
          </cell>
        </row>
        <row r="150">
          <cell r="H150">
            <v>1520</v>
          </cell>
          <cell r="I150">
            <v>13680</v>
          </cell>
          <cell r="J150" t="str">
            <v>県単E-3</v>
          </cell>
        </row>
        <row r="151">
          <cell r="H151">
            <v>1180</v>
          </cell>
          <cell r="I151">
            <v>1180</v>
          </cell>
          <cell r="J151" t="str">
            <v>県単E-3</v>
          </cell>
        </row>
        <row r="152">
          <cell r="H152">
            <v>2030</v>
          </cell>
          <cell r="I152">
            <v>16240</v>
          </cell>
          <cell r="J152" t="str">
            <v>県単E-3</v>
          </cell>
        </row>
        <row r="153">
          <cell r="H153">
            <v>1150</v>
          </cell>
          <cell r="I153">
            <v>2300</v>
          </cell>
          <cell r="J153" t="str">
            <v>県単E-3</v>
          </cell>
        </row>
        <row r="154">
          <cell r="I154">
            <v>0</v>
          </cell>
        </row>
        <row r="155">
          <cell r="H155">
            <v>930</v>
          </cell>
          <cell r="I155">
            <v>83700</v>
          </cell>
          <cell r="J155" t="str">
            <v>県単E-2</v>
          </cell>
        </row>
        <row r="156">
          <cell r="H156">
            <v>1630</v>
          </cell>
          <cell r="I156">
            <v>4890</v>
          </cell>
          <cell r="J156" t="str">
            <v>ｺｽﾄP-488</v>
          </cell>
        </row>
        <row r="157">
          <cell r="H157">
            <v>1560</v>
          </cell>
          <cell r="I157">
            <v>3120</v>
          </cell>
          <cell r="J157" t="str">
            <v>ｺｽﾄP-487</v>
          </cell>
        </row>
        <row r="158">
          <cell r="H158">
            <v>1530</v>
          </cell>
          <cell r="I158">
            <v>1530</v>
          </cell>
          <cell r="J158" t="str">
            <v>県単E-78</v>
          </cell>
        </row>
        <row r="159">
          <cell r="H159">
            <v>1460</v>
          </cell>
          <cell r="I159">
            <v>1460</v>
          </cell>
          <cell r="J159" t="str">
            <v>県単E-78</v>
          </cell>
        </row>
        <row r="160">
          <cell r="I160">
            <v>0</v>
          </cell>
        </row>
        <row r="161">
          <cell r="H161">
            <v>8200</v>
          </cell>
          <cell r="I161">
            <v>8200</v>
          </cell>
          <cell r="J161" t="str">
            <v>県単E-62</v>
          </cell>
        </row>
        <row r="162">
          <cell r="H162">
            <v>9240</v>
          </cell>
          <cell r="I162">
            <v>36960</v>
          </cell>
          <cell r="J162" t="str">
            <v>県単E-62</v>
          </cell>
        </row>
        <row r="163">
          <cell r="H163">
            <v>4000</v>
          </cell>
          <cell r="I163">
            <v>16000</v>
          </cell>
          <cell r="J163" t="str">
            <v>県単E-62</v>
          </cell>
        </row>
        <row r="164">
          <cell r="H164">
            <v>9310</v>
          </cell>
          <cell r="I164">
            <v>18620</v>
          </cell>
          <cell r="J164" t="str">
            <v>代価表</v>
          </cell>
        </row>
        <row r="165">
          <cell r="H165">
            <v>2980</v>
          </cell>
          <cell r="I165">
            <v>23840</v>
          </cell>
          <cell r="J165" t="str">
            <v>県単E-62</v>
          </cell>
        </row>
        <row r="166">
          <cell r="H166">
            <v>8680</v>
          </cell>
          <cell r="I166">
            <v>8680</v>
          </cell>
          <cell r="J166" t="str">
            <v>代価表</v>
          </cell>
        </row>
        <row r="167">
          <cell r="I167">
            <v>0</v>
          </cell>
        </row>
        <row r="168">
          <cell r="H168">
            <v>11900</v>
          </cell>
          <cell r="I168">
            <v>23800</v>
          </cell>
          <cell r="J168" t="str">
            <v>代価表</v>
          </cell>
        </row>
        <row r="169">
          <cell r="H169">
            <v>6010</v>
          </cell>
          <cell r="I169">
            <v>6010</v>
          </cell>
          <cell r="J169" t="str">
            <v>代価表</v>
          </cell>
        </row>
        <row r="170">
          <cell r="H170">
            <v>490</v>
          </cell>
          <cell r="I170">
            <v>1470</v>
          </cell>
          <cell r="J170" t="str">
            <v>県単E-42</v>
          </cell>
        </row>
        <row r="171">
          <cell r="I171">
            <v>0</v>
          </cell>
        </row>
        <row r="172">
          <cell r="H172">
            <v>3440</v>
          </cell>
          <cell r="I172">
            <v>41280</v>
          </cell>
          <cell r="J172" t="str">
            <v>県単k-2</v>
          </cell>
        </row>
        <row r="173">
          <cell r="H173">
            <v>5770</v>
          </cell>
          <cell r="I173">
            <v>23080</v>
          </cell>
          <cell r="J173" t="str">
            <v>県単A-148</v>
          </cell>
        </row>
        <row r="174">
          <cell r="I174">
            <v>0</v>
          </cell>
        </row>
        <row r="175">
          <cell r="H175">
            <v>8940</v>
          </cell>
          <cell r="I175">
            <v>8940</v>
          </cell>
          <cell r="J175" t="str">
            <v>代価表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406120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H184">
            <v>138700</v>
          </cell>
          <cell r="I184">
            <v>138700</v>
          </cell>
          <cell r="J184" t="str">
            <v>代価表</v>
          </cell>
        </row>
        <row r="185">
          <cell r="I185">
            <v>0</v>
          </cell>
        </row>
        <row r="186">
          <cell r="H186">
            <v>5030</v>
          </cell>
          <cell r="I186">
            <v>5030</v>
          </cell>
          <cell r="J186" t="str">
            <v>県単A-117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143730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H204">
            <v>530</v>
          </cell>
          <cell r="I204">
            <v>2650</v>
          </cell>
          <cell r="J204" t="str">
            <v>市比-3</v>
          </cell>
        </row>
        <row r="205">
          <cell r="H205">
            <v>780</v>
          </cell>
          <cell r="I205">
            <v>6240</v>
          </cell>
          <cell r="J205" t="str">
            <v>市比-3</v>
          </cell>
        </row>
        <row r="206">
          <cell r="I206">
            <v>0</v>
          </cell>
        </row>
        <row r="207">
          <cell r="H207">
            <v>1520</v>
          </cell>
          <cell r="I207">
            <v>10640</v>
          </cell>
          <cell r="J207" t="str">
            <v>県単E-3</v>
          </cell>
        </row>
        <row r="208">
          <cell r="H208">
            <v>1180</v>
          </cell>
          <cell r="I208">
            <v>4720</v>
          </cell>
          <cell r="J208" t="str">
            <v>県単E-3</v>
          </cell>
        </row>
        <row r="209">
          <cell r="H209">
            <v>90</v>
          </cell>
          <cell r="I209">
            <v>180</v>
          </cell>
          <cell r="J209" t="str">
            <v>県単E-3</v>
          </cell>
        </row>
        <row r="210">
          <cell r="H210">
            <v>0</v>
          </cell>
          <cell r="I210" t="e">
            <v>#VALUE!</v>
          </cell>
          <cell r="J210" t="str">
            <v>代価表</v>
          </cell>
        </row>
        <row r="211">
          <cell r="H211">
            <v>2030</v>
          </cell>
          <cell r="I211">
            <v>8120</v>
          </cell>
          <cell r="J211" t="str">
            <v>県単E-3</v>
          </cell>
        </row>
        <row r="212">
          <cell r="I212">
            <v>0</v>
          </cell>
        </row>
        <row r="213">
          <cell r="H213">
            <v>1520</v>
          </cell>
          <cell r="I213">
            <v>9120</v>
          </cell>
          <cell r="J213" t="str">
            <v>市比-8</v>
          </cell>
        </row>
        <row r="214">
          <cell r="H214">
            <v>0</v>
          </cell>
          <cell r="I214" t="e">
            <v>#VALUE!</v>
          </cell>
          <cell r="J214" t="str">
            <v>代価表</v>
          </cell>
        </row>
        <row r="215">
          <cell r="I215">
            <v>0</v>
          </cell>
        </row>
        <row r="216">
          <cell r="H216">
            <v>320</v>
          </cell>
          <cell r="I216">
            <v>320</v>
          </cell>
          <cell r="J216" t="str">
            <v>県単E-25</v>
          </cell>
        </row>
        <row r="217">
          <cell r="I217">
            <v>0</v>
          </cell>
        </row>
        <row r="218">
          <cell r="H218">
            <v>210</v>
          </cell>
          <cell r="I218">
            <v>4410</v>
          </cell>
          <cell r="J218" t="str">
            <v>県単E-34</v>
          </cell>
        </row>
        <row r="219">
          <cell r="H219">
            <v>230</v>
          </cell>
          <cell r="I219">
            <v>920</v>
          </cell>
          <cell r="J219" t="str">
            <v>県単E-34</v>
          </cell>
        </row>
        <row r="220">
          <cell r="H220">
            <v>250</v>
          </cell>
          <cell r="I220">
            <v>2000</v>
          </cell>
          <cell r="J220" t="str">
            <v>県単E-34</v>
          </cell>
        </row>
        <row r="221">
          <cell r="H221">
            <v>240</v>
          </cell>
          <cell r="I221">
            <v>1680</v>
          </cell>
          <cell r="J221" t="str">
            <v>県単E-34</v>
          </cell>
        </row>
        <row r="222">
          <cell r="H222">
            <v>270</v>
          </cell>
          <cell r="I222">
            <v>270</v>
          </cell>
          <cell r="J222" t="str">
            <v>県単E-34</v>
          </cell>
        </row>
        <row r="223">
          <cell r="H223">
            <v>290</v>
          </cell>
          <cell r="I223">
            <v>1160</v>
          </cell>
          <cell r="J223" t="str">
            <v>県単E-34</v>
          </cell>
        </row>
        <row r="224">
          <cell r="H224">
            <v>270</v>
          </cell>
          <cell r="I224">
            <v>7290</v>
          </cell>
          <cell r="J224" t="str">
            <v>県単E-34</v>
          </cell>
        </row>
        <row r="225">
          <cell r="H225">
            <v>290</v>
          </cell>
          <cell r="I225">
            <v>290</v>
          </cell>
          <cell r="J225" t="str">
            <v>県単E-34</v>
          </cell>
        </row>
        <row r="226">
          <cell r="H226">
            <v>320</v>
          </cell>
          <cell r="I226">
            <v>640</v>
          </cell>
          <cell r="J226" t="str">
            <v>県単E-34</v>
          </cell>
        </row>
        <row r="227">
          <cell r="I227">
            <v>0</v>
          </cell>
        </row>
        <row r="228">
          <cell r="H228">
            <v>0</v>
          </cell>
          <cell r="I228" t="e">
            <v>#VALUE!</v>
          </cell>
          <cell r="J228" t="str">
            <v>代価表</v>
          </cell>
        </row>
        <row r="229">
          <cell r="H229">
            <v>0</v>
          </cell>
          <cell r="I229" t="e">
            <v>#VALUE!</v>
          </cell>
          <cell r="J229" t="str">
            <v>代価表</v>
          </cell>
        </row>
        <row r="230">
          <cell r="H230">
            <v>0</v>
          </cell>
          <cell r="I230" t="e">
            <v>#VALUE!</v>
          </cell>
          <cell r="J230" t="str">
            <v>代価表</v>
          </cell>
        </row>
        <row r="231">
          <cell r="H231">
            <v>0</v>
          </cell>
          <cell r="I231" t="e">
            <v>#VALUE!</v>
          </cell>
          <cell r="J231" t="str">
            <v>代価表</v>
          </cell>
        </row>
        <row r="232">
          <cell r="I232">
            <v>0</v>
          </cell>
        </row>
        <row r="233">
          <cell r="H233">
            <v>0</v>
          </cell>
          <cell r="I233" t="e">
            <v>#VALUE!</v>
          </cell>
          <cell r="J233" t="str">
            <v>代価表</v>
          </cell>
        </row>
        <row r="234">
          <cell r="I234">
            <v>0</v>
          </cell>
        </row>
        <row r="235">
          <cell r="H235">
            <v>3440</v>
          </cell>
          <cell r="I235">
            <v>6880</v>
          </cell>
          <cell r="J235" t="str">
            <v>県単K-2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 t="e">
            <v>#VALUE!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H244">
            <v>0</v>
          </cell>
          <cell r="I244" t="e">
            <v>#VALUE!</v>
          </cell>
          <cell r="J244" t="str">
            <v>代価表</v>
          </cell>
        </row>
        <row r="245">
          <cell r="I245">
            <v>0</v>
          </cell>
        </row>
        <row r="246">
          <cell r="H246">
            <v>3140</v>
          </cell>
          <cell r="I246">
            <v>3140</v>
          </cell>
          <cell r="J246" t="str">
            <v>県単A-117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 t="e">
            <v>#VALUE!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H264">
            <v>710</v>
          </cell>
          <cell r="I264">
            <v>37630</v>
          </cell>
          <cell r="J264" t="str">
            <v>市比-3</v>
          </cell>
        </row>
        <row r="265">
          <cell r="I265">
            <v>0</v>
          </cell>
        </row>
        <row r="266">
          <cell r="H266">
            <v>2200</v>
          </cell>
          <cell r="I266">
            <v>13200</v>
          </cell>
          <cell r="J266" t="str">
            <v>県単E-3</v>
          </cell>
        </row>
        <row r="267">
          <cell r="H267">
            <v>1390</v>
          </cell>
          <cell r="I267">
            <v>4170</v>
          </cell>
          <cell r="J267" t="str">
            <v>県単E-3</v>
          </cell>
        </row>
        <row r="268">
          <cell r="H268">
            <v>220</v>
          </cell>
          <cell r="I268">
            <v>660</v>
          </cell>
          <cell r="J268" t="str">
            <v>県単E-3</v>
          </cell>
        </row>
        <row r="269">
          <cell r="I269">
            <v>0</v>
          </cell>
        </row>
        <row r="270">
          <cell r="H270">
            <v>1520</v>
          </cell>
          <cell r="I270">
            <v>27360</v>
          </cell>
          <cell r="J270" t="str">
            <v>市比-8</v>
          </cell>
        </row>
        <row r="271">
          <cell r="I271">
            <v>0</v>
          </cell>
        </row>
        <row r="272">
          <cell r="H272">
            <v>360</v>
          </cell>
          <cell r="I272">
            <v>50040</v>
          </cell>
          <cell r="J272" t="str">
            <v>県単E-25</v>
          </cell>
        </row>
        <row r="273">
          <cell r="H273">
            <v>390</v>
          </cell>
          <cell r="I273">
            <v>12870</v>
          </cell>
          <cell r="J273" t="str">
            <v>県単E-25</v>
          </cell>
        </row>
        <row r="274">
          <cell r="H274">
            <v>420</v>
          </cell>
          <cell r="I274">
            <v>2520</v>
          </cell>
          <cell r="J274" t="str">
            <v>県単E-25</v>
          </cell>
        </row>
        <row r="275">
          <cell r="H275">
            <v>470</v>
          </cell>
          <cell r="I275">
            <v>69560</v>
          </cell>
          <cell r="J275" t="str">
            <v>県単E-25</v>
          </cell>
        </row>
        <row r="276">
          <cell r="H276">
            <v>500</v>
          </cell>
          <cell r="I276">
            <v>3500</v>
          </cell>
          <cell r="J276" t="str">
            <v>県単E-25</v>
          </cell>
        </row>
        <row r="277">
          <cell r="H277">
            <v>540</v>
          </cell>
          <cell r="I277">
            <v>3240</v>
          </cell>
          <cell r="J277" t="str">
            <v>県単E-25</v>
          </cell>
        </row>
        <row r="278">
          <cell r="I278">
            <v>0</v>
          </cell>
        </row>
        <row r="279">
          <cell r="H279">
            <v>70</v>
          </cell>
          <cell r="I279">
            <v>910</v>
          </cell>
          <cell r="J279" t="str">
            <v>県単E-22</v>
          </cell>
        </row>
        <row r="280">
          <cell r="I280">
            <v>0</v>
          </cell>
        </row>
        <row r="281">
          <cell r="H281">
            <v>1460</v>
          </cell>
          <cell r="I281">
            <v>17520</v>
          </cell>
          <cell r="J281" t="str">
            <v>県単E-45</v>
          </cell>
        </row>
        <row r="282">
          <cell r="H282">
            <v>340</v>
          </cell>
          <cell r="I282">
            <v>2040</v>
          </cell>
          <cell r="J282" t="str">
            <v>県単E-42</v>
          </cell>
        </row>
        <row r="283">
          <cell r="I283">
            <v>0</v>
          </cell>
        </row>
        <row r="284">
          <cell r="H284">
            <v>0</v>
          </cell>
          <cell r="I284">
            <v>0</v>
          </cell>
          <cell r="J284" t="str">
            <v>代価表</v>
          </cell>
        </row>
        <row r="285">
          <cell r="H285">
            <v>0</v>
          </cell>
          <cell r="I285">
            <v>0</v>
          </cell>
          <cell r="J285" t="str">
            <v>代価表</v>
          </cell>
        </row>
        <row r="286">
          <cell r="I286">
            <v>0</v>
          </cell>
        </row>
        <row r="287">
          <cell r="H287">
            <v>3440</v>
          </cell>
          <cell r="I287">
            <v>10320</v>
          </cell>
          <cell r="J287" t="str">
            <v>県単K-2</v>
          </cell>
        </row>
        <row r="288">
          <cell r="I288">
            <v>0</v>
          </cell>
        </row>
        <row r="289">
          <cell r="H289">
            <v>5390</v>
          </cell>
          <cell r="I289">
            <v>16170</v>
          </cell>
          <cell r="J289" t="str">
            <v>県単A-71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271710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H304">
            <v>530</v>
          </cell>
          <cell r="I304">
            <v>2650</v>
          </cell>
          <cell r="J304" t="str">
            <v>市比-3</v>
          </cell>
        </row>
        <row r="305">
          <cell r="H305">
            <v>780</v>
          </cell>
          <cell r="I305">
            <v>6240</v>
          </cell>
          <cell r="J305" t="str">
            <v>市比-3</v>
          </cell>
        </row>
        <row r="306">
          <cell r="I306">
            <v>0</v>
          </cell>
        </row>
        <row r="307">
          <cell r="H307">
            <v>1520</v>
          </cell>
          <cell r="I307">
            <v>10640</v>
          </cell>
          <cell r="J307" t="str">
            <v>県単E-3</v>
          </cell>
        </row>
        <row r="308">
          <cell r="H308">
            <v>1180</v>
          </cell>
          <cell r="I308">
            <v>4720</v>
          </cell>
          <cell r="J308" t="str">
            <v>県単E-3</v>
          </cell>
        </row>
        <row r="309">
          <cell r="H309">
            <v>90</v>
          </cell>
          <cell r="I309">
            <v>180</v>
          </cell>
          <cell r="J309" t="str">
            <v>県単E-3</v>
          </cell>
        </row>
        <row r="310">
          <cell r="H310">
            <v>0</v>
          </cell>
          <cell r="I310">
            <v>0</v>
          </cell>
          <cell r="J310" t="str">
            <v>代価表</v>
          </cell>
        </row>
        <row r="311">
          <cell r="H311">
            <v>2030</v>
          </cell>
          <cell r="I311">
            <v>8120</v>
          </cell>
          <cell r="J311" t="str">
            <v>県単E-3</v>
          </cell>
        </row>
        <row r="312">
          <cell r="I312">
            <v>0</v>
          </cell>
        </row>
        <row r="313">
          <cell r="H313">
            <v>1520</v>
          </cell>
          <cell r="I313">
            <v>9120</v>
          </cell>
          <cell r="J313" t="str">
            <v>市比-8</v>
          </cell>
        </row>
        <row r="314">
          <cell r="H314">
            <v>0</v>
          </cell>
          <cell r="I314">
            <v>0</v>
          </cell>
          <cell r="J314" t="str">
            <v>代価表</v>
          </cell>
        </row>
        <row r="315">
          <cell r="I315">
            <v>0</v>
          </cell>
        </row>
        <row r="316">
          <cell r="H316">
            <v>320</v>
          </cell>
          <cell r="I316">
            <v>320</v>
          </cell>
          <cell r="J316" t="str">
            <v>県単E-25</v>
          </cell>
        </row>
        <row r="317">
          <cell r="I317">
            <v>0</v>
          </cell>
        </row>
        <row r="318">
          <cell r="H318">
            <v>210</v>
          </cell>
          <cell r="I318">
            <v>4410</v>
          </cell>
          <cell r="J318" t="str">
            <v>県単E-34</v>
          </cell>
        </row>
        <row r="319">
          <cell r="H319">
            <v>230</v>
          </cell>
          <cell r="I319">
            <v>920</v>
          </cell>
          <cell r="J319" t="str">
            <v>県単E-34</v>
          </cell>
        </row>
        <row r="320">
          <cell r="H320">
            <v>250</v>
          </cell>
          <cell r="I320">
            <v>2000</v>
          </cell>
          <cell r="J320" t="str">
            <v>県単E-34</v>
          </cell>
        </row>
        <row r="321">
          <cell r="H321">
            <v>240</v>
          </cell>
          <cell r="I321">
            <v>1680</v>
          </cell>
          <cell r="J321" t="str">
            <v>県単E-34</v>
          </cell>
        </row>
        <row r="322">
          <cell r="H322">
            <v>270</v>
          </cell>
          <cell r="I322">
            <v>270</v>
          </cell>
          <cell r="J322" t="str">
            <v>県単E-34</v>
          </cell>
        </row>
        <row r="323">
          <cell r="H323">
            <v>290</v>
          </cell>
          <cell r="I323">
            <v>1160</v>
          </cell>
          <cell r="J323" t="str">
            <v>県単E-34</v>
          </cell>
        </row>
        <row r="324">
          <cell r="H324">
            <v>270</v>
          </cell>
          <cell r="I324">
            <v>7290</v>
          </cell>
          <cell r="J324" t="str">
            <v>県単E-34</v>
          </cell>
        </row>
        <row r="325">
          <cell r="H325">
            <v>290</v>
          </cell>
          <cell r="I325">
            <v>290</v>
          </cell>
          <cell r="J325" t="str">
            <v>県単E-34</v>
          </cell>
        </row>
        <row r="326">
          <cell r="H326">
            <v>320</v>
          </cell>
          <cell r="I326">
            <v>640</v>
          </cell>
          <cell r="J326" t="str">
            <v>県単E-34</v>
          </cell>
        </row>
        <row r="327">
          <cell r="I327">
            <v>0</v>
          </cell>
        </row>
        <row r="328">
          <cell r="H328">
            <v>0</v>
          </cell>
          <cell r="I328">
            <v>0</v>
          </cell>
          <cell r="J328" t="str">
            <v>代価表</v>
          </cell>
        </row>
        <row r="329">
          <cell r="H329">
            <v>0</v>
          </cell>
          <cell r="I329">
            <v>0</v>
          </cell>
          <cell r="J329" t="str">
            <v>代価表</v>
          </cell>
        </row>
        <row r="330">
          <cell r="H330">
            <v>0</v>
          </cell>
          <cell r="I330">
            <v>0</v>
          </cell>
          <cell r="J330" t="str">
            <v>代価表</v>
          </cell>
        </row>
        <row r="331">
          <cell r="H331">
            <v>0</v>
          </cell>
          <cell r="I331">
            <v>0</v>
          </cell>
          <cell r="J331" t="str">
            <v>代価表</v>
          </cell>
        </row>
        <row r="332">
          <cell r="I332">
            <v>0</v>
          </cell>
        </row>
        <row r="333">
          <cell r="H333">
            <v>0</v>
          </cell>
          <cell r="I333">
            <v>0</v>
          </cell>
          <cell r="J333" t="str">
            <v>代価表</v>
          </cell>
        </row>
        <row r="334">
          <cell r="I334">
            <v>0</v>
          </cell>
        </row>
        <row r="335">
          <cell r="H335">
            <v>3440</v>
          </cell>
          <cell r="I335">
            <v>6880</v>
          </cell>
          <cell r="J335" t="str">
            <v>県単K-2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67530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  <cell r="J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4">
          <cell r="I374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  <cell r="J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  <cell r="J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  <cell r="J421">
            <v>0</v>
          </cell>
        </row>
        <row r="441">
          <cell r="I441">
            <v>0</v>
          </cell>
        </row>
        <row r="461">
          <cell r="I461">
            <v>0</v>
          </cell>
        </row>
        <row r="481">
          <cell r="I481">
            <v>0</v>
          </cell>
        </row>
        <row r="501">
          <cell r="I501">
            <v>0</v>
          </cell>
        </row>
        <row r="521">
          <cell r="I521">
            <v>0</v>
          </cell>
        </row>
        <row r="541">
          <cell r="I541">
            <v>0</v>
          </cell>
        </row>
        <row r="561">
          <cell r="I561">
            <v>0</v>
          </cell>
        </row>
        <row r="581">
          <cell r="I581">
            <v>0</v>
          </cell>
        </row>
        <row r="601">
          <cell r="I601">
            <v>0</v>
          </cell>
        </row>
        <row r="621">
          <cell r="I621">
            <v>0</v>
          </cell>
        </row>
        <row r="641">
          <cell r="I641">
            <v>0</v>
          </cell>
        </row>
        <row r="661">
          <cell r="I661">
            <v>0</v>
          </cell>
        </row>
        <row r="681">
          <cell r="I681">
            <v>0</v>
          </cell>
        </row>
        <row r="701">
          <cell r="I701">
            <v>0</v>
          </cell>
        </row>
        <row r="721">
          <cell r="I721">
            <v>0</v>
          </cell>
        </row>
        <row r="741">
          <cell r="I74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>
        <row r="2">
          <cell r="A2" t="str">
            <v xml:space="preserve">     [配線器具複合単価]</v>
          </cell>
        </row>
        <row r="4">
          <cell r="A4" t="str">
            <v>労務単価</v>
          </cell>
          <cell r="B4">
            <v>13300</v>
          </cell>
        </row>
        <row r="5">
          <cell r="B5">
            <v>1</v>
          </cell>
        </row>
        <row r="6">
          <cell r="A6" t="str">
            <v>配線器具条件</v>
          </cell>
          <cell r="B6" t="str">
            <v>ﾓｼﾞｭﾗｼﾞｬｯｸ</v>
          </cell>
          <cell r="C6" t="str">
            <v>ﾀﾝﾌﾞﾗSW種別</v>
          </cell>
          <cell r="D6" t="str">
            <v xml:space="preserve"> ﾌﾟﾚ-ﾄ種別</v>
          </cell>
          <cell r="E6" t="str">
            <v>取付枠</v>
          </cell>
          <cell r="F6" t="str">
            <v>資材費</v>
          </cell>
          <cell r="G6" t="str">
            <v xml:space="preserve"> ﾌﾟﾚ-ﾄ種別</v>
          </cell>
          <cell r="H6" t="str">
            <v>材料費</v>
          </cell>
          <cell r="I6" t="str">
            <v>歩掛</v>
          </cell>
          <cell r="J6" t="str">
            <v>労務費</v>
          </cell>
          <cell r="K6" t="str">
            <v>その他</v>
          </cell>
          <cell r="L6" t="str">
            <v>取付枠</v>
          </cell>
          <cell r="M6" t="str">
            <v>資材費</v>
          </cell>
          <cell r="N6" t="str">
            <v>雑材料</v>
          </cell>
          <cell r="O6" t="str">
            <v>材料費</v>
          </cell>
          <cell r="P6" t="str">
            <v>歩掛</v>
          </cell>
          <cell r="Q6" t="str">
            <v>労務費</v>
          </cell>
          <cell r="R6" t="str">
            <v>その他</v>
          </cell>
          <cell r="S6" t="str">
            <v>合計金額</v>
          </cell>
          <cell r="T6" t="str">
            <v>計上金額</v>
          </cell>
        </row>
        <row r="7">
          <cell r="A7" t="str">
            <v xml:space="preserve"> ネーム入</v>
          </cell>
          <cell r="B7" t="str">
            <v>3W15A</v>
          </cell>
          <cell r="C7" t="str">
            <v>3W15A</v>
          </cell>
          <cell r="D7" t="str">
            <v>1P15A</v>
          </cell>
          <cell r="E7" t="str">
            <v>PLSW</v>
          </cell>
          <cell r="F7" t="str">
            <v xml:space="preserve"> DFSW</v>
          </cell>
          <cell r="G7" t="str">
            <v>ｺﾝｾﾝﾄP</v>
          </cell>
          <cell r="H7" t="str">
            <v xml:space="preserve"> 1~3ｹ</v>
          </cell>
          <cell r="I7" t="str">
            <v xml:space="preserve"> 4~6ｹ</v>
          </cell>
          <cell r="J7" t="str">
            <v xml:space="preserve"> 7~9ｹ</v>
          </cell>
          <cell r="K7" t="str">
            <v>防滴</v>
          </cell>
          <cell r="L7">
            <v>0.12</v>
          </cell>
          <cell r="M7">
            <v>0.02</v>
          </cell>
          <cell r="N7">
            <v>0.02</v>
          </cell>
          <cell r="R7">
            <v>0.12</v>
          </cell>
        </row>
        <row r="8">
          <cell r="A8" t="str">
            <v xml:space="preserve"> 金属Ｐ</v>
          </cell>
        </row>
        <row r="9">
          <cell r="A9" t="str">
            <v>技術室</v>
          </cell>
          <cell r="B9">
            <v>4</v>
          </cell>
          <cell r="C9">
            <v>2</v>
          </cell>
          <cell r="D9">
            <v>4</v>
          </cell>
          <cell r="E9">
            <v>2</v>
          </cell>
          <cell r="F9" t="str">
            <v>0.135+(0.081)*0.5</v>
          </cell>
          <cell r="G9">
            <v>1</v>
          </cell>
          <cell r="H9">
            <v>1</v>
          </cell>
          <cell r="I9">
            <v>1</v>
          </cell>
          <cell r="L9">
            <v>1</v>
          </cell>
          <cell r="P9" t="str">
            <v>0.135+(0.081)*0.5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0.17599999999999999</v>
          </cell>
          <cell r="Q10">
            <v>2341</v>
          </cell>
          <cell r="R10">
            <v>280</v>
          </cell>
          <cell r="S10">
            <v>2621</v>
          </cell>
          <cell r="T10">
            <v>2620</v>
          </cell>
        </row>
        <row r="11">
          <cell r="A11" t="str">
            <v>理科Ⅰ室</v>
          </cell>
          <cell r="B11">
            <v>3</v>
          </cell>
          <cell r="C11">
            <v>2</v>
          </cell>
          <cell r="D11">
            <v>3</v>
          </cell>
          <cell r="E11">
            <v>2</v>
          </cell>
          <cell r="F11" t="str">
            <v>0.135+0.054*0.5</v>
          </cell>
          <cell r="G11">
            <v>1</v>
          </cell>
          <cell r="H11">
            <v>1</v>
          </cell>
          <cell r="I11">
            <v>1</v>
          </cell>
          <cell r="L11">
            <v>1</v>
          </cell>
          <cell r="P11" t="str">
            <v>0.135+0.054*0.5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0.16200000000000001</v>
          </cell>
          <cell r="Q12">
            <v>2155</v>
          </cell>
          <cell r="R12">
            <v>258</v>
          </cell>
          <cell r="S12">
            <v>2413</v>
          </cell>
          <cell r="T12">
            <v>2410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設計書"/>
      <sheetName val="代価表"/>
      <sheetName val="複合単価"/>
      <sheetName val="市場単価"/>
      <sheetName val="PB単価表"/>
      <sheetName val="見積比較表"/>
      <sheetName val="体育館集計"/>
      <sheetName val="体育館小集計"/>
      <sheetName val="体育館拾表"/>
      <sheetName val="便所集計"/>
      <sheetName val="便所拾表"/>
      <sheetName val="土工集計表"/>
      <sheetName val="土工事数量表"/>
      <sheetName val="千年電気設計書"/>
      <sheetName val="建築経費"/>
      <sheetName val="1山村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基準価格"/>
      <sheetName val="公表種目"/>
      <sheetName val="公表科目"/>
      <sheetName val="表紙"/>
      <sheetName val="A-1"/>
      <sheetName val="A-2"/>
      <sheetName val="A-3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管材代価"/>
      <sheetName val="樹脂製桝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N1" t="str">
            <v>m</v>
          </cell>
          <cell r="O1" t="str">
            <v>m2</v>
          </cell>
          <cell r="P1" t="str">
            <v>m3</v>
          </cell>
          <cell r="Q1" t="str">
            <v>箇所</v>
          </cell>
          <cell r="R1" t="str">
            <v>t</v>
          </cell>
          <cell r="S1" t="str">
            <v>本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寮室数量"/>
      <sheetName val="外壁・屋上数量"/>
      <sheetName val="外壁数量 (2)"/>
      <sheetName val="171018作成_諸経費率"/>
      <sheetName val="建具検討"/>
      <sheetName val="鉄骨"/>
      <sheetName val="減額検討"/>
      <sheetName val="表紙"/>
      <sheetName val="種目"/>
      <sheetName val="科目"/>
      <sheetName val="中科目"/>
      <sheetName val="細目"/>
      <sheetName val="処分数量"/>
      <sheetName val="別紙"/>
      <sheetName val="代価表"/>
      <sheetName val="資材等比較表"/>
      <sheetName val="見積比較表"/>
      <sheetName val="見積比較表(その他抜粋)"/>
      <sheetName val="共通（代価）"/>
      <sheetName val="数量ひろ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B3" t="str">
            <v>1.直接仮設</v>
          </cell>
        </row>
        <row r="4">
          <cell r="A4" t="str">
            <v>1-1</v>
          </cell>
          <cell r="B4" t="str">
            <v>墨だし</v>
          </cell>
          <cell r="D4" t="str">
            <v>ｍ2</v>
          </cell>
          <cell r="I4">
            <v>14</v>
          </cell>
          <cell r="J4">
            <v>270</v>
          </cell>
          <cell r="K4">
            <v>108</v>
          </cell>
          <cell r="L4">
            <v>290</v>
          </cell>
          <cell r="M4" t="str">
            <v>－</v>
          </cell>
          <cell r="N4" t="str">
            <v>－</v>
          </cell>
          <cell r="O4" t="str">
            <v>－</v>
          </cell>
          <cell r="P4" t="str">
            <v>－</v>
          </cell>
          <cell r="Q4" t="str">
            <v>－</v>
          </cell>
          <cell r="R4" t="str">
            <v>－</v>
          </cell>
          <cell r="S4" t="str">
            <v>－</v>
          </cell>
          <cell r="T4" t="str">
            <v>－</v>
          </cell>
          <cell r="U4" t="str">
            <v>－</v>
          </cell>
          <cell r="V4" t="str">
            <v>－</v>
          </cell>
          <cell r="W4" t="str">
            <v>1-1</v>
          </cell>
          <cell r="X4">
            <v>270</v>
          </cell>
          <cell r="Y4">
            <v>1.01</v>
          </cell>
          <cell r="Z4">
            <v>273</v>
          </cell>
        </row>
        <row r="5">
          <cell r="A5" t="str">
            <v>1-2</v>
          </cell>
          <cell r="B5" t="str">
            <v>養生</v>
          </cell>
          <cell r="D5" t="str">
            <v>ｍ2</v>
          </cell>
          <cell r="I5">
            <v>16</v>
          </cell>
          <cell r="J5">
            <v>150</v>
          </cell>
          <cell r="K5">
            <v>110</v>
          </cell>
          <cell r="L5">
            <v>220</v>
          </cell>
          <cell r="M5" t="str">
            <v>－</v>
          </cell>
          <cell r="N5" t="str">
            <v>－</v>
          </cell>
          <cell r="O5" t="str">
            <v>－</v>
          </cell>
          <cell r="P5" t="str">
            <v>－</v>
          </cell>
          <cell r="Q5" t="str">
            <v>－</v>
          </cell>
          <cell r="R5" t="str">
            <v>－</v>
          </cell>
          <cell r="S5" t="str">
            <v>－</v>
          </cell>
          <cell r="T5" t="str">
            <v>－</v>
          </cell>
          <cell r="U5" t="str">
            <v>－</v>
          </cell>
          <cell r="V5" t="str">
            <v>－</v>
          </cell>
          <cell r="W5" t="str">
            <v>1-2</v>
          </cell>
          <cell r="X5">
            <v>150</v>
          </cell>
          <cell r="Y5">
            <v>1.01</v>
          </cell>
          <cell r="Z5">
            <v>152</v>
          </cell>
        </row>
        <row r="6">
          <cell r="A6" t="str">
            <v>1-3</v>
          </cell>
          <cell r="B6" t="str">
            <v>本足場</v>
          </cell>
          <cell r="C6" t="str">
            <v>幅600</v>
          </cell>
          <cell r="D6" t="str">
            <v>架ｍ2</v>
          </cell>
          <cell r="I6">
            <v>18</v>
          </cell>
          <cell r="J6">
            <v>1440</v>
          </cell>
          <cell r="K6">
            <v>112</v>
          </cell>
          <cell r="L6">
            <v>1580</v>
          </cell>
          <cell r="M6" t="str">
            <v>－</v>
          </cell>
          <cell r="N6" t="str">
            <v>－</v>
          </cell>
          <cell r="O6" t="str">
            <v>－</v>
          </cell>
          <cell r="P6" t="str">
            <v>－</v>
          </cell>
          <cell r="Q6" t="str">
            <v>－</v>
          </cell>
          <cell r="R6" t="str">
            <v>－</v>
          </cell>
          <cell r="S6" t="str">
            <v>－</v>
          </cell>
          <cell r="T6" t="str">
            <v>－</v>
          </cell>
          <cell r="U6" t="str">
            <v>－</v>
          </cell>
          <cell r="V6" t="str">
            <v>－</v>
          </cell>
          <cell r="W6" t="str">
            <v>1-3</v>
          </cell>
          <cell r="X6">
            <v>1440</v>
          </cell>
          <cell r="Y6">
            <v>1.01</v>
          </cell>
          <cell r="Z6">
            <v>1454</v>
          </cell>
        </row>
        <row r="7">
          <cell r="A7" t="str">
            <v>1-4</v>
          </cell>
          <cell r="B7" t="str">
            <v>垂直養生</v>
          </cell>
          <cell r="C7" t="str">
            <v>外部養生シート張り　6か月</v>
          </cell>
          <cell r="D7" t="str">
            <v>架ｍ2</v>
          </cell>
          <cell r="I7">
            <v>26</v>
          </cell>
          <cell r="J7">
            <v>480</v>
          </cell>
          <cell r="K7">
            <v>122</v>
          </cell>
          <cell r="L7">
            <v>490</v>
          </cell>
          <cell r="M7" t="str">
            <v>－</v>
          </cell>
          <cell r="N7" t="str">
            <v>－</v>
          </cell>
          <cell r="O7" t="str">
            <v>－</v>
          </cell>
          <cell r="P7" t="str">
            <v>－</v>
          </cell>
          <cell r="Q7" t="str">
            <v>－</v>
          </cell>
          <cell r="R7" t="str">
            <v>－</v>
          </cell>
          <cell r="S7" t="str">
            <v>－</v>
          </cell>
          <cell r="T7" t="str">
            <v>－</v>
          </cell>
          <cell r="U7" t="str">
            <v>－</v>
          </cell>
          <cell r="V7" t="str">
            <v>－</v>
          </cell>
          <cell r="W7" t="str">
            <v>1-4</v>
          </cell>
          <cell r="X7">
            <v>480</v>
          </cell>
          <cell r="Y7">
            <v>1.01</v>
          </cell>
          <cell r="Z7">
            <v>485</v>
          </cell>
        </row>
        <row r="8">
          <cell r="A8" t="str">
            <v>1-5</v>
          </cell>
          <cell r="B8" t="str">
            <v>脚立足場</v>
          </cell>
          <cell r="D8" t="str">
            <v>床ｍ2</v>
          </cell>
          <cell r="I8">
            <v>24</v>
          </cell>
          <cell r="J8">
            <v>470</v>
          </cell>
          <cell r="K8">
            <v>122</v>
          </cell>
          <cell r="L8">
            <v>460</v>
          </cell>
          <cell r="M8" t="str">
            <v>－</v>
          </cell>
          <cell r="N8" t="str">
            <v>－</v>
          </cell>
          <cell r="O8" t="str">
            <v>－</v>
          </cell>
          <cell r="P8" t="str">
            <v>－</v>
          </cell>
          <cell r="Q8" t="str">
            <v>－</v>
          </cell>
          <cell r="R8" t="str">
            <v>－</v>
          </cell>
          <cell r="S8" t="str">
            <v>－</v>
          </cell>
          <cell r="T8" t="str">
            <v>－</v>
          </cell>
          <cell r="U8" t="str">
            <v>－</v>
          </cell>
          <cell r="V8" t="str">
            <v>－</v>
          </cell>
          <cell r="W8" t="str">
            <v>1-5</v>
          </cell>
          <cell r="X8">
            <v>460</v>
          </cell>
          <cell r="Y8">
            <v>1.01</v>
          </cell>
          <cell r="Z8">
            <v>465</v>
          </cell>
        </row>
        <row r="9">
          <cell r="A9" t="str">
            <v>1-6</v>
          </cell>
          <cell r="B9" t="str">
            <v>砂利敷き</v>
          </cell>
          <cell r="D9" t="str">
            <v>伏ｍ2</v>
          </cell>
          <cell r="M9" t="str">
            <v>－</v>
          </cell>
          <cell r="N9" t="str">
            <v>－</v>
          </cell>
          <cell r="O9" t="str">
            <v>－</v>
          </cell>
          <cell r="P9" t="str">
            <v>－</v>
          </cell>
          <cell r="Q9" t="str">
            <v>－</v>
          </cell>
          <cell r="R9" t="str">
            <v>－</v>
          </cell>
          <cell r="S9" t="str">
            <v>－</v>
          </cell>
          <cell r="T9" t="str">
            <v>－</v>
          </cell>
          <cell r="U9" t="str">
            <v>－</v>
          </cell>
          <cell r="V9" t="str">
            <v>－</v>
          </cell>
          <cell r="W9" t="str">
            <v>1-6</v>
          </cell>
          <cell r="X9">
            <v>0</v>
          </cell>
          <cell r="Y9">
            <v>1</v>
          </cell>
          <cell r="Z9">
            <v>0</v>
          </cell>
        </row>
        <row r="10">
          <cell r="A10" t="str">
            <v>1-7</v>
          </cell>
          <cell r="B10" t="str">
            <v>仮設用マット</v>
          </cell>
          <cell r="C10" t="str">
            <v>プラスチック製　900×750×40</v>
          </cell>
          <cell r="D10" t="str">
            <v>枚</v>
          </cell>
          <cell r="F10" t="str">
            <v>掲載ナシ</v>
          </cell>
          <cell r="G10">
            <v>259</v>
          </cell>
          <cell r="H10">
            <v>5400</v>
          </cell>
          <cell r="I10" t="str">
            <v>－</v>
          </cell>
          <cell r="J10" t="str">
            <v>－</v>
          </cell>
          <cell r="K10" t="str">
            <v>－</v>
          </cell>
          <cell r="L10" t="str">
            <v>－</v>
          </cell>
          <cell r="M10" t="str">
            <v>－</v>
          </cell>
          <cell r="N10" t="str">
            <v>－</v>
          </cell>
          <cell r="O10" t="str">
            <v>－</v>
          </cell>
          <cell r="P10" t="str">
            <v>－</v>
          </cell>
          <cell r="Q10" t="str">
            <v>－</v>
          </cell>
          <cell r="R10" t="str">
            <v>－</v>
          </cell>
          <cell r="S10" t="str">
            <v>－</v>
          </cell>
          <cell r="T10" t="str">
            <v>－</v>
          </cell>
          <cell r="U10" t="str">
            <v>－</v>
          </cell>
          <cell r="V10" t="str">
            <v>－</v>
          </cell>
          <cell r="W10" t="str">
            <v>1-7</v>
          </cell>
          <cell r="X10">
            <v>5400</v>
          </cell>
          <cell r="Y10">
            <v>1</v>
          </cell>
          <cell r="Z10">
            <v>5400</v>
          </cell>
        </row>
        <row r="11">
          <cell r="A11" t="str">
            <v>1-8</v>
          </cell>
          <cell r="B11" t="str">
            <v>墨出し（屋上防水改修）</v>
          </cell>
          <cell r="D11" t="str">
            <v>ｍ2</v>
          </cell>
          <cell r="M11" t="str">
            <v>－</v>
          </cell>
          <cell r="N11" t="str">
            <v>－</v>
          </cell>
          <cell r="O11" t="str">
            <v>－</v>
          </cell>
          <cell r="P11" t="str">
            <v>－</v>
          </cell>
          <cell r="Q11" t="str">
            <v>－</v>
          </cell>
          <cell r="R11" t="str">
            <v>－</v>
          </cell>
          <cell r="S11" t="str">
            <v>－</v>
          </cell>
          <cell r="T11" t="str">
            <v>－</v>
          </cell>
          <cell r="U11" t="str">
            <v>－</v>
          </cell>
          <cell r="V11" t="str">
            <v>－</v>
          </cell>
          <cell r="W11" t="str">
            <v>1-8</v>
          </cell>
          <cell r="X11">
            <v>0</v>
          </cell>
          <cell r="Y11">
            <v>1</v>
          </cell>
          <cell r="Z11">
            <v>0</v>
          </cell>
        </row>
        <row r="12">
          <cell r="A12" t="str">
            <v>1-9</v>
          </cell>
          <cell r="B12" t="str">
            <v>養生（屋上防水改修）</v>
          </cell>
          <cell r="D12" t="str">
            <v>ｍ2</v>
          </cell>
          <cell r="M12" t="str">
            <v>－</v>
          </cell>
          <cell r="N12" t="str">
            <v>－</v>
          </cell>
          <cell r="O12" t="str">
            <v>－</v>
          </cell>
          <cell r="P12" t="str">
            <v>－</v>
          </cell>
          <cell r="Q12" t="str">
            <v>－</v>
          </cell>
          <cell r="R12" t="str">
            <v>－</v>
          </cell>
          <cell r="S12" t="str">
            <v>－</v>
          </cell>
          <cell r="T12" t="str">
            <v>－</v>
          </cell>
          <cell r="U12" t="str">
            <v>－</v>
          </cell>
          <cell r="V12" t="str">
            <v>－</v>
          </cell>
          <cell r="W12" t="str">
            <v>1-9</v>
          </cell>
          <cell r="X12">
            <v>0</v>
          </cell>
          <cell r="Y12">
            <v>1</v>
          </cell>
          <cell r="Z12">
            <v>0</v>
          </cell>
        </row>
        <row r="13">
          <cell r="A13" t="str">
            <v>1-11</v>
          </cell>
          <cell r="B13" t="str">
            <v>整理清掃後片付け（屋上防水改修）</v>
          </cell>
          <cell r="D13" t="str">
            <v>ｍ2</v>
          </cell>
          <cell r="M13" t="str">
            <v>－</v>
          </cell>
          <cell r="N13" t="str">
            <v>－</v>
          </cell>
          <cell r="O13" t="str">
            <v>－</v>
          </cell>
          <cell r="P13" t="str">
            <v>－</v>
          </cell>
          <cell r="Q13" t="str">
            <v>－</v>
          </cell>
          <cell r="R13" t="str">
            <v>－</v>
          </cell>
          <cell r="S13" t="str">
            <v>－</v>
          </cell>
          <cell r="T13" t="str">
            <v>－</v>
          </cell>
          <cell r="U13" t="str">
            <v>－</v>
          </cell>
          <cell r="V13" t="str">
            <v>－</v>
          </cell>
          <cell r="W13" t="str">
            <v>1-11</v>
          </cell>
          <cell r="X13">
            <v>0</v>
          </cell>
          <cell r="Y13">
            <v>1</v>
          </cell>
          <cell r="Z13">
            <v>0</v>
          </cell>
        </row>
        <row r="14">
          <cell r="A14" t="str">
            <v>1-12</v>
          </cell>
          <cell r="B14" t="str">
            <v>墨出し（外壁改修）</v>
          </cell>
          <cell r="D14" t="str">
            <v>ｍ2</v>
          </cell>
          <cell r="M14" t="str">
            <v>－</v>
          </cell>
          <cell r="N14" t="str">
            <v>－</v>
          </cell>
          <cell r="O14" t="str">
            <v>－</v>
          </cell>
          <cell r="P14" t="str">
            <v>－</v>
          </cell>
          <cell r="Q14" t="str">
            <v>－</v>
          </cell>
          <cell r="R14" t="str">
            <v>－</v>
          </cell>
          <cell r="S14" t="str">
            <v>－</v>
          </cell>
          <cell r="T14" t="str">
            <v>－</v>
          </cell>
          <cell r="U14" t="str">
            <v>－</v>
          </cell>
          <cell r="V14" t="str">
            <v>－</v>
          </cell>
          <cell r="W14" t="str">
            <v>1-12</v>
          </cell>
          <cell r="X14">
            <v>0</v>
          </cell>
          <cell r="Y14">
            <v>1</v>
          </cell>
          <cell r="Z14">
            <v>0</v>
          </cell>
        </row>
        <row r="15">
          <cell r="A15" t="str">
            <v>1-13</v>
          </cell>
          <cell r="B15" t="str">
            <v>養生（外壁改修）</v>
          </cell>
          <cell r="D15" t="str">
            <v>ｍ2</v>
          </cell>
          <cell r="M15" t="str">
            <v>－</v>
          </cell>
          <cell r="N15" t="str">
            <v>－</v>
          </cell>
          <cell r="O15" t="str">
            <v>－</v>
          </cell>
          <cell r="P15" t="str">
            <v>－</v>
          </cell>
          <cell r="Q15" t="str">
            <v>－</v>
          </cell>
          <cell r="R15" t="str">
            <v>－</v>
          </cell>
          <cell r="S15" t="str">
            <v>－</v>
          </cell>
          <cell r="T15" t="str">
            <v>－</v>
          </cell>
          <cell r="U15" t="str">
            <v>－</v>
          </cell>
          <cell r="V15" t="str">
            <v>－</v>
          </cell>
          <cell r="W15" t="str">
            <v>1-13</v>
          </cell>
          <cell r="X15">
            <v>0</v>
          </cell>
          <cell r="Y15">
            <v>1</v>
          </cell>
          <cell r="Z15">
            <v>0</v>
          </cell>
        </row>
        <row r="16">
          <cell r="A16" t="str">
            <v>1-14</v>
          </cell>
          <cell r="B16" t="str">
            <v>整理清掃後片付け（外壁改修）</v>
          </cell>
          <cell r="D16" t="str">
            <v>ｍ2</v>
          </cell>
          <cell r="M16" t="str">
            <v>－</v>
          </cell>
          <cell r="N16" t="str">
            <v>－</v>
          </cell>
          <cell r="O16" t="str">
            <v>－</v>
          </cell>
          <cell r="P16" t="str">
            <v>－</v>
          </cell>
          <cell r="Q16" t="str">
            <v>－</v>
          </cell>
          <cell r="R16" t="str">
            <v>－</v>
          </cell>
          <cell r="S16" t="str">
            <v>－</v>
          </cell>
          <cell r="T16" t="str">
            <v>－</v>
          </cell>
          <cell r="U16" t="str">
            <v>－</v>
          </cell>
          <cell r="V16" t="str">
            <v>－</v>
          </cell>
          <cell r="W16" t="str">
            <v>1-14</v>
          </cell>
          <cell r="X16">
            <v>0</v>
          </cell>
          <cell r="Y16">
            <v>1</v>
          </cell>
          <cell r="Z16">
            <v>0</v>
          </cell>
        </row>
        <row r="17">
          <cell r="A17" t="str">
            <v>1-15</v>
          </cell>
          <cell r="B17" t="str">
            <v>開口部養生（外壁改修）</v>
          </cell>
          <cell r="D17" t="str">
            <v>ｍ2</v>
          </cell>
          <cell r="M17" t="str">
            <v>－</v>
          </cell>
          <cell r="N17" t="str">
            <v>－</v>
          </cell>
          <cell r="O17" t="str">
            <v>－</v>
          </cell>
          <cell r="P17" t="str">
            <v>－</v>
          </cell>
          <cell r="Q17" t="str">
            <v>－</v>
          </cell>
          <cell r="R17" t="str">
            <v>－</v>
          </cell>
          <cell r="S17" t="str">
            <v>－</v>
          </cell>
          <cell r="T17" t="str">
            <v>－</v>
          </cell>
          <cell r="U17" t="str">
            <v>－</v>
          </cell>
          <cell r="V17" t="str">
            <v>－</v>
          </cell>
          <cell r="W17" t="str">
            <v>1-15</v>
          </cell>
          <cell r="X17">
            <v>0</v>
          </cell>
          <cell r="Y17">
            <v>1</v>
          </cell>
          <cell r="Z17">
            <v>0</v>
          </cell>
        </row>
        <row r="18">
          <cell r="A18" t="str">
            <v>1-16</v>
          </cell>
          <cell r="B18" t="str">
            <v>墨出し（内部改修・個別改修）</v>
          </cell>
          <cell r="D18" t="str">
            <v>ｍ2</v>
          </cell>
          <cell r="M18" t="str">
            <v>－</v>
          </cell>
          <cell r="N18" t="str">
            <v>－</v>
          </cell>
          <cell r="O18" t="str">
            <v>－</v>
          </cell>
          <cell r="P18" t="str">
            <v>－</v>
          </cell>
          <cell r="Q18" t="str">
            <v>－</v>
          </cell>
          <cell r="R18" t="str">
            <v>－</v>
          </cell>
          <cell r="S18" t="str">
            <v>－</v>
          </cell>
          <cell r="T18" t="str">
            <v>－</v>
          </cell>
          <cell r="U18" t="str">
            <v>－</v>
          </cell>
          <cell r="V18" t="str">
            <v>－</v>
          </cell>
          <cell r="W18" t="str">
            <v>1-16</v>
          </cell>
          <cell r="X18">
            <v>0</v>
          </cell>
          <cell r="Y18">
            <v>1</v>
          </cell>
          <cell r="Z18">
            <v>0</v>
          </cell>
        </row>
        <row r="19">
          <cell r="A19" t="str">
            <v>1-17</v>
          </cell>
          <cell r="B19" t="str">
            <v>養生（内部改修・個別改修）</v>
          </cell>
          <cell r="D19" t="str">
            <v>ｍ2</v>
          </cell>
          <cell r="M19" t="str">
            <v>－</v>
          </cell>
          <cell r="N19" t="str">
            <v>－</v>
          </cell>
          <cell r="O19" t="str">
            <v>－</v>
          </cell>
          <cell r="P19" t="str">
            <v>－</v>
          </cell>
          <cell r="Q19" t="str">
            <v>－</v>
          </cell>
          <cell r="R19" t="str">
            <v>－</v>
          </cell>
          <cell r="S19" t="str">
            <v>－</v>
          </cell>
          <cell r="T19" t="str">
            <v>－</v>
          </cell>
          <cell r="U19" t="str">
            <v>－</v>
          </cell>
          <cell r="V19" t="str">
            <v>－</v>
          </cell>
          <cell r="W19" t="str">
            <v>1-17</v>
          </cell>
          <cell r="X19">
            <v>0</v>
          </cell>
          <cell r="Y19">
            <v>1</v>
          </cell>
          <cell r="Z19">
            <v>0</v>
          </cell>
        </row>
        <row r="20">
          <cell r="A20" t="str">
            <v>1-18</v>
          </cell>
          <cell r="B20" t="str">
            <v>整理清掃後片付け（内部改修・個別改修）</v>
          </cell>
          <cell r="D20" t="str">
            <v>ｍ2</v>
          </cell>
          <cell r="M20" t="str">
            <v>－</v>
          </cell>
          <cell r="N20" t="str">
            <v>－</v>
          </cell>
          <cell r="O20" t="str">
            <v>－</v>
          </cell>
          <cell r="P20" t="str">
            <v>－</v>
          </cell>
          <cell r="Q20" t="str">
            <v>－</v>
          </cell>
          <cell r="R20" t="str">
            <v>－</v>
          </cell>
          <cell r="S20" t="str">
            <v>－</v>
          </cell>
          <cell r="T20" t="str">
            <v>－</v>
          </cell>
          <cell r="U20" t="str">
            <v>－</v>
          </cell>
          <cell r="V20" t="str">
            <v>－</v>
          </cell>
          <cell r="W20" t="str">
            <v>1-18</v>
          </cell>
          <cell r="X20">
            <v>0</v>
          </cell>
          <cell r="Y20">
            <v>1</v>
          </cell>
          <cell r="Z20">
            <v>0</v>
          </cell>
        </row>
        <row r="21">
          <cell r="A21" t="str">
            <v>1-19</v>
          </cell>
          <cell r="B21" t="str">
            <v>墨出し（内部改修・複合改修）</v>
          </cell>
          <cell r="D21" t="str">
            <v>ｍ2</v>
          </cell>
          <cell r="M21" t="str">
            <v>－</v>
          </cell>
          <cell r="N21" t="str">
            <v>－</v>
          </cell>
          <cell r="O21" t="str">
            <v>－</v>
          </cell>
          <cell r="P21" t="str">
            <v>－</v>
          </cell>
          <cell r="Q21" t="str">
            <v>－</v>
          </cell>
          <cell r="R21" t="str">
            <v>－</v>
          </cell>
          <cell r="S21" t="str">
            <v>－</v>
          </cell>
          <cell r="T21" t="str">
            <v>－</v>
          </cell>
          <cell r="U21" t="str">
            <v>－</v>
          </cell>
          <cell r="V21" t="str">
            <v>－</v>
          </cell>
          <cell r="W21" t="str">
            <v>1-19</v>
          </cell>
          <cell r="X21">
            <v>0</v>
          </cell>
          <cell r="Y21">
            <v>1</v>
          </cell>
          <cell r="Z21">
            <v>0</v>
          </cell>
        </row>
        <row r="22">
          <cell r="A22" t="str">
            <v>1-20</v>
          </cell>
          <cell r="B22" t="str">
            <v>養生（内部改修・複合改修）</v>
          </cell>
          <cell r="D22" t="str">
            <v>ｍ2</v>
          </cell>
          <cell r="M22" t="str">
            <v>－</v>
          </cell>
          <cell r="N22" t="str">
            <v>－</v>
          </cell>
          <cell r="O22" t="str">
            <v>－</v>
          </cell>
          <cell r="P22" t="str">
            <v>－</v>
          </cell>
          <cell r="Q22" t="str">
            <v>－</v>
          </cell>
          <cell r="R22" t="str">
            <v>－</v>
          </cell>
          <cell r="S22" t="str">
            <v>－</v>
          </cell>
          <cell r="T22" t="str">
            <v>－</v>
          </cell>
          <cell r="U22" t="str">
            <v>－</v>
          </cell>
          <cell r="V22" t="str">
            <v>－</v>
          </cell>
          <cell r="W22" t="str">
            <v>1-20</v>
          </cell>
          <cell r="X22">
            <v>0</v>
          </cell>
          <cell r="Y22">
            <v>1</v>
          </cell>
          <cell r="Z22">
            <v>0</v>
          </cell>
        </row>
        <row r="23">
          <cell r="A23" t="str">
            <v>1-21</v>
          </cell>
          <cell r="B23" t="str">
            <v>整理清掃後片付け（内部改修・複合改修）</v>
          </cell>
          <cell r="D23" t="str">
            <v>ｍ2</v>
          </cell>
          <cell r="M23" t="str">
            <v>－</v>
          </cell>
          <cell r="N23" t="str">
            <v>－</v>
          </cell>
          <cell r="O23" t="str">
            <v>－</v>
          </cell>
          <cell r="P23" t="str">
            <v>－</v>
          </cell>
          <cell r="Q23" t="str">
            <v>－</v>
          </cell>
          <cell r="R23" t="str">
            <v>－</v>
          </cell>
          <cell r="S23" t="str">
            <v>－</v>
          </cell>
          <cell r="T23" t="str">
            <v>－</v>
          </cell>
          <cell r="U23" t="str">
            <v>－</v>
          </cell>
          <cell r="V23" t="str">
            <v>－</v>
          </cell>
          <cell r="W23" t="str">
            <v>1-21</v>
          </cell>
          <cell r="X23">
            <v>0</v>
          </cell>
          <cell r="Y23">
            <v>1</v>
          </cell>
          <cell r="Z23">
            <v>0</v>
          </cell>
        </row>
        <row r="24">
          <cell r="A24" t="str">
            <v>1-22</v>
          </cell>
          <cell r="B24" t="str">
            <v>墨出し（内部改修・搬出入路部分）</v>
          </cell>
          <cell r="D24" t="str">
            <v>ｍ2</v>
          </cell>
          <cell r="M24" t="str">
            <v>－</v>
          </cell>
          <cell r="N24" t="str">
            <v>－</v>
          </cell>
          <cell r="O24" t="str">
            <v>－</v>
          </cell>
          <cell r="P24" t="str">
            <v>－</v>
          </cell>
          <cell r="Q24" t="str">
            <v>－</v>
          </cell>
          <cell r="R24" t="str">
            <v>－</v>
          </cell>
          <cell r="S24" t="str">
            <v>－</v>
          </cell>
          <cell r="T24" t="str">
            <v>－</v>
          </cell>
          <cell r="U24" t="str">
            <v>－</v>
          </cell>
          <cell r="V24" t="str">
            <v>－</v>
          </cell>
          <cell r="W24" t="str">
            <v>1-22</v>
          </cell>
          <cell r="X24">
            <v>0</v>
          </cell>
          <cell r="Y24">
            <v>1</v>
          </cell>
          <cell r="Z24">
            <v>0</v>
          </cell>
        </row>
        <row r="25">
          <cell r="A25" t="str">
            <v>1-23</v>
          </cell>
          <cell r="B25" t="str">
            <v>養生（内部改修・搬出入路部分）</v>
          </cell>
          <cell r="D25" t="str">
            <v>ｍ2</v>
          </cell>
          <cell r="M25" t="str">
            <v>－</v>
          </cell>
          <cell r="N25" t="str">
            <v>－</v>
          </cell>
          <cell r="O25" t="str">
            <v>－</v>
          </cell>
          <cell r="P25" t="str">
            <v>－</v>
          </cell>
          <cell r="Q25" t="str">
            <v>－</v>
          </cell>
          <cell r="R25" t="str">
            <v>－</v>
          </cell>
          <cell r="S25" t="str">
            <v>－</v>
          </cell>
          <cell r="T25" t="str">
            <v>－</v>
          </cell>
          <cell r="U25" t="str">
            <v>－</v>
          </cell>
          <cell r="V25" t="str">
            <v>－</v>
          </cell>
          <cell r="W25" t="str">
            <v>1-23</v>
          </cell>
          <cell r="X25">
            <v>0</v>
          </cell>
          <cell r="Y25">
            <v>1</v>
          </cell>
          <cell r="Z25">
            <v>0</v>
          </cell>
        </row>
        <row r="26">
          <cell r="A26" t="str">
            <v>1-24</v>
          </cell>
          <cell r="B26" t="str">
            <v>整理清掃後片付け（内部改修・搬出入路部分）</v>
          </cell>
          <cell r="D26" t="str">
            <v>ｍ2</v>
          </cell>
          <cell r="M26" t="str">
            <v>－</v>
          </cell>
          <cell r="N26" t="str">
            <v>－</v>
          </cell>
          <cell r="O26" t="str">
            <v>－</v>
          </cell>
          <cell r="P26" t="str">
            <v>－</v>
          </cell>
          <cell r="Q26" t="str">
            <v>－</v>
          </cell>
          <cell r="R26" t="str">
            <v>－</v>
          </cell>
          <cell r="S26" t="str">
            <v>－</v>
          </cell>
          <cell r="T26" t="str">
            <v>－</v>
          </cell>
          <cell r="U26" t="str">
            <v>－</v>
          </cell>
          <cell r="V26" t="str">
            <v>－</v>
          </cell>
          <cell r="W26" t="str">
            <v>1-24</v>
          </cell>
          <cell r="X26">
            <v>0</v>
          </cell>
          <cell r="Y26">
            <v>1</v>
          </cell>
          <cell r="Z26">
            <v>0</v>
          </cell>
        </row>
        <row r="27">
          <cell r="A27" t="str">
            <v>1-25</v>
          </cell>
          <cell r="B27" t="str">
            <v>内部仕上げ足場</v>
          </cell>
          <cell r="C27" t="str">
            <v>階高4.0m以下　脚立足場　改修</v>
          </cell>
          <cell r="D27" t="str">
            <v>ｍ2</v>
          </cell>
          <cell r="M27" t="str">
            <v>－</v>
          </cell>
          <cell r="N27" t="str">
            <v>－</v>
          </cell>
          <cell r="O27" t="str">
            <v>－</v>
          </cell>
          <cell r="P27" t="str">
            <v>－</v>
          </cell>
          <cell r="Q27" t="str">
            <v>－</v>
          </cell>
          <cell r="R27" t="str">
            <v>－</v>
          </cell>
          <cell r="S27" t="str">
            <v>－</v>
          </cell>
          <cell r="T27" t="str">
            <v>－</v>
          </cell>
          <cell r="U27" t="str">
            <v>－</v>
          </cell>
          <cell r="V27" t="str">
            <v>－</v>
          </cell>
          <cell r="W27" t="str">
            <v>1-25</v>
          </cell>
          <cell r="X27">
            <v>0</v>
          </cell>
          <cell r="Y27">
            <v>1</v>
          </cell>
          <cell r="Z27">
            <v>0</v>
          </cell>
        </row>
        <row r="28">
          <cell r="A28" t="str">
            <v>1-26</v>
          </cell>
          <cell r="B28" t="str">
            <v>単管棚足場</v>
          </cell>
          <cell r="M28" t="str">
            <v>－</v>
          </cell>
          <cell r="N28" t="str">
            <v>－</v>
          </cell>
          <cell r="O28" t="str">
            <v>－</v>
          </cell>
          <cell r="P28" t="str">
            <v>－</v>
          </cell>
          <cell r="Q28" t="str">
            <v>－</v>
          </cell>
          <cell r="R28" t="str">
            <v>－</v>
          </cell>
          <cell r="S28" t="str">
            <v>－</v>
          </cell>
          <cell r="T28" t="str">
            <v>－</v>
          </cell>
          <cell r="U28" t="str">
            <v>－</v>
          </cell>
          <cell r="V28" t="str">
            <v>－</v>
          </cell>
          <cell r="W28" t="str">
            <v>1-26</v>
          </cell>
          <cell r="X28">
            <v>0</v>
          </cell>
          <cell r="Y28">
            <v>1</v>
          </cell>
          <cell r="Z28">
            <v>0</v>
          </cell>
        </row>
        <row r="29">
          <cell r="A29" t="str">
            <v>1-27</v>
          </cell>
          <cell r="B29" t="str">
            <v>仮設材運搬</v>
          </cell>
          <cell r="C29" t="str">
            <v>枠組本足場</v>
          </cell>
          <cell r="M29" t="str">
            <v>－</v>
          </cell>
          <cell r="N29" t="str">
            <v>－</v>
          </cell>
          <cell r="O29" t="str">
            <v>－</v>
          </cell>
          <cell r="P29" t="str">
            <v>－</v>
          </cell>
          <cell r="Q29" t="str">
            <v>－</v>
          </cell>
          <cell r="R29" t="str">
            <v>－</v>
          </cell>
          <cell r="S29" t="str">
            <v>－</v>
          </cell>
          <cell r="T29" t="str">
            <v>－</v>
          </cell>
          <cell r="U29" t="str">
            <v>－</v>
          </cell>
          <cell r="V29" t="str">
            <v>－</v>
          </cell>
          <cell r="W29" t="str">
            <v>1-27</v>
          </cell>
          <cell r="X29">
            <v>0</v>
          </cell>
          <cell r="Y29">
            <v>1</v>
          </cell>
          <cell r="Z29">
            <v>0</v>
          </cell>
        </row>
        <row r="30">
          <cell r="A30" t="str">
            <v>1-28</v>
          </cell>
          <cell r="B30" t="str">
            <v>仮設材運搬</v>
          </cell>
          <cell r="C30" t="str">
            <v>内部仕上足場脚立足場</v>
          </cell>
          <cell r="M30" t="str">
            <v>－</v>
          </cell>
          <cell r="N30" t="str">
            <v>－</v>
          </cell>
          <cell r="O30" t="str">
            <v>－</v>
          </cell>
          <cell r="P30" t="str">
            <v>－</v>
          </cell>
          <cell r="Q30" t="str">
            <v>－</v>
          </cell>
          <cell r="R30" t="str">
            <v>－</v>
          </cell>
          <cell r="S30" t="str">
            <v>－</v>
          </cell>
          <cell r="T30" t="str">
            <v>－</v>
          </cell>
          <cell r="U30" t="str">
            <v>－</v>
          </cell>
          <cell r="V30" t="str">
            <v>－</v>
          </cell>
          <cell r="W30" t="str">
            <v>1-28</v>
          </cell>
          <cell r="X30">
            <v>0</v>
          </cell>
          <cell r="Y30">
            <v>1</v>
          </cell>
          <cell r="Z30">
            <v>0</v>
          </cell>
        </row>
        <row r="31">
          <cell r="A31" t="str">
            <v>1-29</v>
          </cell>
          <cell r="B31" t="str">
            <v>仮設材運搬</v>
          </cell>
          <cell r="C31" t="str">
            <v>内部仕上足場枠組棚足場</v>
          </cell>
          <cell r="M31" t="str">
            <v>－</v>
          </cell>
          <cell r="N31" t="str">
            <v>－</v>
          </cell>
          <cell r="O31" t="str">
            <v>－</v>
          </cell>
          <cell r="P31" t="str">
            <v>－</v>
          </cell>
          <cell r="Q31" t="str">
            <v>－</v>
          </cell>
          <cell r="R31" t="str">
            <v>－</v>
          </cell>
          <cell r="S31" t="str">
            <v>－</v>
          </cell>
          <cell r="T31" t="str">
            <v>－</v>
          </cell>
          <cell r="U31" t="str">
            <v>－</v>
          </cell>
          <cell r="V31" t="str">
            <v>－</v>
          </cell>
          <cell r="W31" t="str">
            <v>1-29</v>
          </cell>
          <cell r="X31">
            <v>0</v>
          </cell>
          <cell r="Y31">
            <v>1</v>
          </cell>
          <cell r="Z31">
            <v>0</v>
          </cell>
        </row>
        <row r="32">
          <cell r="A32" t="str">
            <v>1-30</v>
          </cell>
          <cell r="B32" t="str">
            <v>ラワン合板</v>
          </cell>
          <cell r="C32" t="str">
            <v>2類　5.5mm</v>
          </cell>
          <cell r="D32" t="str">
            <v>ｍ2</v>
          </cell>
          <cell r="E32" t="str">
            <v>－</v>
          </cell>
          <cell r="F32" t="str">
            <v>－</v>
          </cell>
          <cell r="G32">
            <v>575</v>
          </cell>
          <cell r="H32">
            <v>780</v>
          </cell>
          <cell r="I32" t="str">
            <v>－</v>
          </cell>
          <cell r="J32" t="str">
            <v>－</v>
          </cell>
          <cell r="K32" t="str">
            <v>－</v>
          </cell>
          <cell r="L32" t="str">
            <v>－</v>
          </cell>
          <cell r="M32" t="str">
            <v>－</v>
          </cell>
          <cell r="N32" t="str">
            <v>－</v>
          </cell>
          <cell r="O32" t="str">
            <v>－</v>
          </cell>
          <cell r="P32" t="str">
            <v>－</v>
          </cell>
          <cell r="Q32" t="str">
            <v>－</v>
          </cell>
          <cell r="R32" t="str">
            <v>－</v>
          </cell>
          <cell r="S32" t="str">
            <v>－</v>
          </cell>
          <cell r="T32" t="str">
            <v>－</v>
          </cell>
          <cell r="U32" t="str">
            <v>－</v>
          </cell>
          <cell r="V32" t="str">
            <v>－</v>
          </cell>
          <cell r="W32" t="str">
            <v>1-30</v>
          </cell>
          <cell r="X32">
            <v>780</v>
          </cell>
          <cell r="Y32">
            <v>1</v>
          </cell>
          <cell r="Z32">
            <v>780</v>
          </cell>
        </row>
        <row r="33">
          <cell r="A33" t="str">
            <v>1-31</v>
          </cell>
          <cell r="B33" t="str">
            <v>木下地材</v>
          </cell>
          <cell r="C33" t="str">
            <v>ばた角　</v>
          </cell>
          <cell r="D33" t="str">
            <v>ｍ3</v>
          </cell>
          <cell r="E33" t="str">
            <v>－</v>
          </cell>
          <cell r="F33" t="str">
            <v>－</v>
          </cell>
          <cell r="G33">
            <v>225</v>
          </cell>
          <cell r="H33">
            <v>30000</v>
          </cell>
          <cell r="I33" t="str">
            <v>－</v>
          </cell>
          <cell r="J33" t="str">
            <v>－</v>
          </cell>
          <cell r="K33" t="str">
            <v>－</v>
          </cell>
          <cell r="L33" t="str">
            <v>－</v>
          </cell>
          <cell r="M33" t="str">
            <v>－</v>
          </cell>
          <cell r="N33" t="str">
            <v>－</v>
          </cell>
          <cell r="O33" t="str">
            <v>－</v>
          </cell>
          <cell r="P33" t="str">
            <v>－</v>
          </cell>
          <cell r="Q33" t="str">
            <v>－</v>
          </cell>
          <cell r="R33" t="str">
            <v>－</v>
          </cell>
          <cell r="S33" t="str">
            <v>－</v>
          </cell>
          <cell r="T33" t="str">
            <v>－</v>
          </cell>
          <cell r="U33" t="str">
            <v>－</v>
          </cell>
          <cell r="V33" t="str">
            <v>－</v>
          </cell>
          <cell r="W33" t="str">
            <v>1-31</v>
          </cell>
          <cell r="X33">
            <v>30000</v>
          </cell>
          <cell r="Y33">
            <v>1</v>
          </cell>
          <cell r="Z33">
            <v>30000</v>
          </cell>
        </row>
        <row r="34">
          <cell r="A34" t="str">
            <v>1-32</v>
          </cell>
          <cell r="B34" t="str">
            <v>くぎ</v>
          </cell>
          <cell r="C34" t="str">
            <v>鉄丸くぎ　＃12　50mm</v>
          </cell>
          <cell r="D34" t="str">
            <v>kg</v>
          </cell>
          <cell r="E34" t="str">
            <v>－</v>
          </cell>
          <cell r="F34" t="str">
            <v>－</v>
          </cell>
          <cell r="G34">
            <v>46</v>
          </cell>
          <cell r="H34">
            <v>150</v>
          </cell>
          <cell r="I34" t="str">
            <v>－</v>
          </cell>
          <cell r="J34" t="str">
            <v>－</v>
          </cell>
          <cell r="K34" t="str">
            <v>－</v>
          </cell>
          <cell r="L34" t="str">
            <v>－</v>
          </cell>
          <cell r="M34" t="str">
            <v>－</v>
          </cell>
          <cell r="N34" t="str">
            <v>－</v>
          </cell>
          <cell r="O34" t="str">
            <v>－</v>
          </cell>
          <cell r="P34" t="str">
            <v>－</v>
          </cell>
          <cell r="Q34" t="str">
            <v>－</v>
          </cell>
          <cell r="R34" t="str">
            <v>－</v>
          </cell>
          <cell r="S34" t="str">
            <v>－</v>
          </cell>
          <cell r="T34" t="str">
            <v>－</v>
          </cell>
          <cell r="U34" t="str">
            <v>－</v>
          </cell>
          <cell r="V34" t="str">
            <v>－</v>
          </cell>
          <cell r="W34" t="str">
            <v>1-32</v>
          </cell>
          <cell r="X34">
            <v>150</v>
          </cell>
          <cell r="Y34">
            <v>1</v>
          </cell>
          <cell r="Z34">
            <v>150</v>
          </cell>
        </row>
        <row r="35">
          <cell r="A35" t="str">
            <v>1-33</v>
          </cell>
          <cell r="B35" t="str">
            <v>鋼製脚立　基本料</v>
          </cell>
          <cell r="C35" t="str">
            <v>1800㎜級　1735</v>
          </cell>
          <cell r="D35" t="str">
            <v>脚</v>
          </cell>
          <cell r="E35">
            <v>803</v>
          </cell>
          <cell r="F35">
            <v>139</v>
          </cell>
          <cell r="G35">
            <v>283</v>
          </cell>
          <cell r="H35">
            <v>120</v>
          </cell>
          <cell r="I35" t="str">
            <v>－</v>
          </cell>
          <cell r="J35" t="str">
            <v>－</v>
          </cell>
          <cell r="K35" t="str">
            <v>－</v>
          </cell>
          <cell r="L35" t="str">
            <v>－</v>
          </cell>
          <cell r="M35" t="str">
            <v>－</v>
          </cell>
          <cell r="N35" t="str">
            <v>－</v>
          </cell>
          <cell r="O35" t="str">
            <v>－</v>
          </cell>
          <cell r="P35" t="str">
            <v>－</v>
          </cell>
          <cell r="Q35" t="str">
            <v>－</v>
          </cell>
          <cell r="R35" t="str">
            <v>－</v>
          </cell>
          <cell r="S35" t="str">
            <v>－</v>
          </cell>
          <cell r="T35" t="str">
            <v>－</v>
          </cell>
          <cell r="U35" t="str">
            <v>－</v>
          </cell>
          <cell r="V35" t="str">
            <v>－</v>
          </cell>
          <cell r="W35" t="str">
            <v>1-33</v>
          </cell>
          <cell r="X35">
            <v>120</v>
          </cell>
          <cell r="Y35">
            <v>1</v>
          </cell>
          <cell r="Z35">
            <v>120</v>
          </cell>
        </row>
        <row r="36">
          <cell r="A36" t="str">
            <v>1-34</v>
          </cell>
          <cell r="B36" t="str">
            <v>鋼製脚立　賃料</v>
          </cell>
          <cell r="C36" t="str">
            <v>1800㎜級</v>
          </cell>
          <cell r="D36" t="str">
            <v>台・日</v>
          </cell>
          <cell r="E36">
            <v>803</v>
          </cell>
          <cell r="F36">
            <v>7.2</v>
          </cell>
          <cell r="G36">
            <v>283</v>
          </cell>
          <cell r="H36">
            <v>6</v>
          </cell>
          <cell r="I36" t="str">
            <v>－</v>
          </cell>
          <cell r="J36" t="str">
            <v>－</v>
          </cell>
          <cell r="K36" t="str">
            <v>－</v>
          </cell>
          <cell r="L36" t="str">
            <v>－</v>
          </cell>
          <cell r="M36" t="str">
            <v>－</v>
          </cell>
          <cell r="N36" t="str">
            <v>－</v>
          </cell>
          <cell r="O36" t="str">
            <v>－</v>
          </cell>
          <cell r="P36" t="str">
            <v>－</v>
          </cell>
          <cell r="Q36" t="str">
            <v>－</v>
          </cell>
          <cell r="R36" t="str">
            <v>－</v>
          </cell>
          <cell r="S36" t="str">
            <v>－</v>
          </cell>
          <cell r="T36" t="str">
            <v>－</v>
          </cell>
          <cell r="U36" t="str">
            <v>－</v>
          </cell>
          <cell r="V36" t="str">
            <v>－</v>
          </cell>
          <cell r="W36" t="str">
            <v>1-34</v>
          </cell>
          <cell r="X36">
            <v>6</v>
          </cell>
          <cell r="Y36">
            <v>1</v>
          </cell>
          <cell r="Z36">
            <v>6</v>
          </cell>
          <cell r="AA36" t="str">
            <v>供用日90日　\6*90=540</v>
          </cell>
        </row>
        <row r="37">
          <cell r="A37" t="str">
            <v>1-35</v>
          </cell>
          <cell r="B37" t="str">
            <v>合板足場板　基本料</v>
          </cell>
          <cell r="C37" t="str">
            <v>240×4000</v>
          </cell>
          <cell r="D37" t="str">
            <v>枚</v>
          </cell>
          <cell r="E37">
            <v>802</v>
          </cell>
          <cell r="F37">
            <v>128</v>
          </cell>
          <cell r="G37">
            <v>284</v>
          </cell>
          <cell r="H37">
            <v>120</v>
          </cell>
          <cell r="I37" t="str">
            <v>－</v>
          </cell>
          <cell r="J37" t="str">
            <v>－</v>
          </cell>
          <cell r="K37" t="str">
            <v>－</v>
          </cell>
          <cell r="L37" t="str">
            <v>－</v>
          </cell>
          <cell r="M37" t="str">
            <v>－</v>
          </cell>
          <cell r="N37" t="str">
            <v>－</v>
          </cell>
          <cell r="O37" t="str">
            <v>－</v>
          </cell>
          <cell r="P37" t="str">
            <v>－</v>
          </cell>
          <cell r="Q37" t="str">
            <v>－</v>
          </cell>
          <cell r="R37" t="str">
            <v>－</v>
          </cell>
          <cell r="S37" t="str">
            <v>－</v>
          </cell>
          <cell r="T37" t="str">
            <v>－</v>
          </cell>
          <cell r="U37" t="str">
            <v>－</v>
          </cell>
          <cell r="V37" t="str">
            <v>－</v>
          </cell>
          <cell r="W37" t="str">
            <v>1-35</v>
          </cell>
          <cell r="X37">
            <v>120</v>
          </cell>
          <cell r="Y37">
            <v>1</v>
          </cell>
          <cell r="Z37">
            <v>120</v>
          </cell>
        </row>
        <row r="38">
          <cell r="A38" t="str">
            <v>1-36</v>
          </cell>
          <cell r="B38" t="str">
            <v>合板足場板　賃料</v>
          </cell>
          <cell r="C38" t="str">
            <v>240×4000</v>
          </cell>
          <cell r="D38" t="str">
            <v>枚・日</v>
          </cell>
          <cell r="E38">
            <v>802</v>
          </cell>
          <cell r="F38">
            <v>6.6</v>
          </cell>
          <cell r="G38">
            <v>284</v>
          </cell>
          <cell r="H38">
            <v>6.1</v>
          </cell>
          <cell r="I38" t="str">
            <v>－</v>
          </cell>
          <cell r="J38" t="str">
            <v>－</v>
          </cell>
          <cell r="K38" t="str">
            <v>－</v>
          </cell>
          <cell r="L38" t="str">
            <v>－</v>
          </cell>
          <cell r="M38" t="str">
            <v>－</v>
          </cell>
          <cell r="N38" t="str">
            <v>－</v>
          </cell>
          <cell r="O38" t="str">
            <v>－</v>
          </cell>
          <cell r="P38" t="str">
            <v>－</v>
          </cell>
          <cell r="Q38" t="str">
            <v>－</v>
          </cell>
          <cell r="R38" t="str">
            <v>－</v>
          </cell>
          <cell r="S38" t="str">
            <v>－</v>
          </cell>
          <cell r="T38" t="str">
            <v>－</v>
          </cell>
          <cell r="U38" t="str">
            <v>－</v>
          </cell>
          <cell r="V38" t="str">
            <v>－</v>
          </cell>
          <cell r="W38" t="str">
            <v>1-36</v>
          </cell>
          <cell r="X38">
            <v>6.1</v>
          </cell>
          <cell r="Y38">
            <v>1</v>
          </cell>
          <cell r="Z38">
            <v>6.1</v>
          </cell>
          <cell r="AA38" t="str">
            <v>供用日90日　\6.1*90=549</v>
          </cell>
        </row>
        <row r="39">
          <cell r="A39" t="str">
            <v>1-37</v>
          </cell>
          <cell r="B39" t="str">
            <v>建枠　基本料</v>
          </cell>
          <cell r="C39" t="str">
            <v>610×1700mm</v>
          </cell>
          <cell r="D39" t="str">
            <v>枚</v>
          </cell>
          <cell r="E39">
            <v>802</v>
          </cell>
          <cell r="F39">
            <v>120</v>
          </cell>
          <cell r="G39">
            <v>282</v>
          </cell>
          <cell r="H39">
            <v>105</v>
          </cell>
          <cell r="I39" t="str">
            <v>－</v>
          </cell>
          <cell r="J39" t="str">
            <v>－</v>
          </cell>
          <cell r="K39" t="str">
            <v>－</v>
          </cell>
          <cell r="L39" t="str">
            <v>－</v>
          </cell>
          <cell r="M39" t="str">
            <v>－</v>
          </cell>
          <cell r="N39" t="str">
            <v>－</v>
          </cell>
          <cell r="O39" t="str">
            <v>－</v>
          </cell>
          <cell r="P39" t="str">
            <v>－</v>
          </cell>
          <cell r="Q39" t="str">
            <v>－</v>
          </cell>
          <cell r="R39" t="str">
            <v>－</v>
          </cell>
          <cell r="S39" t="str">
            <v>－</v>
          </cell>
          <cell r="T39" t="str">
            <v>－</v>
          </cell>
          <cell r="U39" t="str">
            <v>－</v>
          </cell>
          <cell r="V39" t="str">
            <v>－</v>
          </cell>
          <cell r="W39" t="str">
            <v>1-37</v>
          </cell>
          <cell r="X39">
            <v>105</v>
          </cell>
          <cell r="Y39">
            <v>1</v>
          </cell>
          <cell r="Z39">
            <v>105</v>
          </cell>
        </row>
        <row r="40">
          <cell r="A40" t="str">
            <v>1-38</v>
          </cell>
          <cell r="B40" t="str">
            <v>建枠　賃料</v>
          </cell>
          <cell r="C40" t="str">
            <v>610×1700mm</v>
          </cell>
          <cell r="D40" t="str">
            <v>枚・日</v>
          </cell>
          <cell r="E40">
            <v>802</v>
          </cell>
          <cell r="F40">
            <v>2.2999999999999998</v>
          </cell>
          <cell r="G40">
            <v>282</v>
          </cell>
          <cell r="H40">
            <v>2.5</v>
          </cell>
          <cell r="I40" t="str">
            <v>－</v>
          </cell>
          <cell r="J40" t="str">
            <v>－</v>
          </cell>
          <cell r="K40" t="str">
            <v>－</v>
          </cell>
          <cell r="L40" t="str">
            <v>－</v>
          </cell>
          <cell r="M40" t="str">
            <v>－</v>
          </cell>
          <cell r="N40" t="str">
            <v>－</v>
          </cell>
          <cell r="O40" t="str">
            <v>－</v>
          </cell>
          <cell r="P40" t="str">
            <v>－</v>
          </cell>
          <cell r="Q40" t="str">
            <v>－</v>
          </cell>
          <cell r="R40" t="str">
            <v>－</v>
          </cell>
          <cell r="S40" t="str">
            <v>－</v>
          </cell>
          <cell r="T40" t="str">
            <v>－</v>
          </cell>
          <cell r="U40" t="str">
            <v>－</v>
          </cell>
          <cell r="V40" t="str">
            <v>－</v>
          </cell>
          <cell r="W40" t="str">
            <v>1-38</v>
          </cell>
          <cell r="X40">
            <v>2.2999999999999998</v>
          </cell>
          <cell r="Y40">
            <v>1</v>
          </cell>
          <cell r="Z40">
            <v>2.2999999999999998</v>
          </cell>
          <cell r="AA40" t="str">
            <v>供用日90日　\2.5*90=225</v>
          </cell>
        </row>
        <row r="41">
          <cell r="A41" t="str">
            <v>1-39</v>
          </cell>
          <cell r="B41" t="str">
            <v>調整枠　基本料</v>
          </cell>
          <cell r="C41" t="str">
            <v>610×1200mm</v>
          </cell>
          <cell r="D41" t="str">
            <v>枚</v>
          </cell>
          <cell r="E41">
            <v>802</v>
          </cell>
          <cell r="F41">
            <v>136</v>
          </cell>
          <cell r="G41">
            <v>282</v>
          </cell>
          <cell r="H41">
            <v>105</v>
          </cell>
          <cell r="I41" t="str">
            <v>－</v>
          </cell>
          <cell r="J41" t="str">
            <v>－</v>
          </cell>
          <cell r="K41" t="str">
            <v>－</v>
          </cell>
          <cell r="L41" t="str">
            <v>－</v>
          </cell>
          <cell r="M41" t="str">
            <v>－</v>
          </cell>
          <cell r="N41" t="str">
            <v>－</v>
          </cell>
          <cell r="O41" t="str">
            <v>－</v>
          </cell>
          <cell r="P41" t="str">
            <v>－</v>
          </cell>
          <cell r="Q41" t="str">
            <v>－</v>
          </cell>
          <cell r="R41" t="str">
            <v>－</v>
          </cell>
          <cell r="S41" t="str">
            <v>－</v>
          </cell>
          <cell r="T41" t="str">
            <v>－</v>
          </cell>
          <cell r="U41" t="str">
            <v>－</v>
          </cell>
          <cell r="V41" t="str">
            <v>－</v>
          </cell>
          <cell r="W41" t="str">
            <v>1-39</v>
          </cell>
          <cell r="X41">
            <v>105</v>
          </cell>
          <cell r="Y41">
            <v>1</v>
          </cell>
          <cell r="Z41">
            <v>105</v>
          </cell>
        </row>
        <row r="42">
          <cell r="A42" t="str">
            <v>1-40</v>
          </cell>
          <cell r="B42" t="str">
            <v>調整枠　賃料</v>
          </cell>
          <cell r="C42" t="str">
            <v>610×1200mm</v>
          </cell>
          <cell r="D42" t="str">
            <v>枚</v>
          </cell>
          <cell r="E42">
            <v>802</v>
          </cell>
          <cell r="F42">
            <v>3.1</v>
          </cell>
          <cell r="G42">
            <v>282</v>
          </cell>
          <cell r="H42">
            <v>2.5</v>
          </cell>
          <cell r="I42" t="str">
            <v>－</v>
          </cell>
          <cell r="J42" t="str">
            <v>－</v>
          </cell>
          <cell r="K42" t="str">
            <v>－</v>
          </cell>
          <cell r="L42" t="str">
            <v>－</v>
          </cell>
          <cell r="M42" t="str">
            <v>－</v>
          </cell>
          <cell r="N42" t="str">
            <v>－</v>
          </cell>
          <cell r="O42" t="str">
            <v>－</v>
          </cell>
          <cell r="P42" t="str">
            <v>－</v>
          </cell>
          <cell r="Q42" t="str">
            <v>－</v>
          </cell>
          <cell r="R42" t="str">
            <v>－</v>
          </cell>
          <cell r="S42" t="str">
            <v>－</v>
          </cell>
          <cell r="T42" t="str">
            <v>－</v>
          </cell>
          <cell r="U42" t="str">
            <v>－</v>
          </cell>
          <cell r="V42" t="str">
            <v>－</v>
          </cell>
          <cell r="W42" t="str">
            <v>1-40</v>
          </cell>
          <cell r="X42">
            <v>2.5</v>
          </cell>
          <cell r="Y42">
            <v>1</v>
          </cell>
          <cell r="Z42">
            <v>2.5</v>
          </cell>
          <cell r="AA42" t="str">
            <v>供用日90日　\2.5*90=225</v>
          </cell>
        </row>
        <row r="43">
          <cell r="A43" t="str">
            <v>1-41</v>
          </cell>
          <cell r="B43" t="str">
            <v>鋼製布板　基本料</v>
          </cell>
          <cell r="C43" t="str">
            <v>500×1800mm</v>
          </cell>
          <cell r="D43" t="str">
            <v>枚</v>
          </cell>
          <cell r="E43">
            <v>802</v>
          </cell>
          <cell r="F43">
            <v>150</v>
          </cell>
          <cell r="G43">
            <v>282</v>
          </cell>
          <cell r="H43">
            <v>120</v>
          </cell>
          <cell r="I43" t="str">
            <v>－</v>
          </cell>
          <cell r="J43" t="str">
            <v>－</v>
          </cell>
          <cell r="K43" t="str">
            <v>－</v>
          </cell>
          <cell r="L43" t="str">
            <v>－</v>
          </cell>
          <cell r="M43" t="str">
            <v>－</v>
          </cell>
          <cell r="N43" t="str">
            <v>－</v>
          </cell>
          <cell r="O43" t="str">
            <v>－</v>
          </cell>
          <cell r="P43" t="str">
            <v>－</v>
          </cell>
          <cell r="Q43" t="str">
            <v>－</v>
          </cell>
          <cell r="R43" t="str">
            <v>－</v>
          </cell>
          <cell r="S43" t="str">
            <v>－</v>
          </cell>
          <cell r="T43" t="str">
            <v>－</v>
          </cell>
          <cell r="U43" t="str">
            <v>－</v>
          </cell>
          <cell r="V43" t="str">
            <v>－</v>
          </cell>
          <cell r="W43" t="str">
            <v>1-41</v>
          </cell>
          <cell r="X43">
            <v>120</v>
          </cell>
          <cell r="Y43">
            <v>1</v>
          </cell>
          <cell r="Z43">
            <v>120</v>
          </cell>
        </row>
        <row r="44">
          <cell r="A44" t="str">
            <v>1-42</v>
          </cell>
          <cell r="B44" t="str">
            <v>鋼製布板　賃料</v>
          </cell>
          <cell r="C44" t="str">
            <v>500×1829mm</v>
          </cell>
          <cell r="D44" t="str">
            <v>枚・日</v>
          </cell>
          <cell r="E44">
            <v>802</v>
          </cell>
          <cell r="F44">
            <v>2.69</v>
          </cell>
          <cell r="G44">
            <v>282</v>
          </cell>
          <cell r="H44">
            <v>2.6</v>
          </cell>
          <cell r="I44" t="str">
            <v>－</v>
          </cell>
          <cell r="J44" t="str">
            <v>－</v>
          </cell>
          <cell r="K44" t="str">
            <v>－</v>
          </cell>
          <cell r="L44" t="str">
            <v>－</v>
          </cell>
          <cell r="M44" t="str">
            <v>－</v>
          </cell>
          <cell r="N44" t="str">
            <v>－</v>
          </cell>
          <cell r="O44" t="str">
            <v>－</v>
          </cell>
          <cell r="P44" t="str">
            <v>－</v>
          </cell>
          <cell r="Q44" t="str">
            <v>－</v>
          </cell>
          <cell r="R44" t="str">
            <v>－</v>
          </cell>
          <cell r="S44" t="str">
            <v>－</v>
          </cell>
          <cell r="T44" t="str">
            <v>－</v>
          </cell>
          <cell r="U44" t="str">
            <v>－</v>
          </cell>
          <cell r="V44" t="str">
            <v>－</v>
          </cell>
          <cell r="W44" t="str">
            <v>1-42</v>
          </cell>
          <cell r="X44">
            <v>2.6</v>
          </cell>
          <cell r="Y44">
            <v>1</v>
          </cell>
          <cell r="Z44">
            <v>2.6</v>
          </cell>
          <cell r="AA44" t="str">
            <v>供用日90日　\2.6*90=234</v>
          </cell>
        </row>
        <row r="45">
          <cell r="A45" t="str">
            <v>1-43</v>
          </cell>
          <cell r="B45" t="str">
            <v>板付布枠　基本料</v>
          </cell>
          <cell r="C45" t="str">
            <v>240×1829mm</v>
          </cell>
          <cell r="D45" t="str">
            <v>枚</v>
          </cell>
          <cell r="E45" t="str">
            <v>－</v>
          </cell>
          <cell r="F45" t="str">
            <v>掲載ナシ</v>
          </cell>
          <cell r="G45">
            <v>282</v>
          </cell>
          <cell r="H45">
            <v>110</v>
          </cell>
          <cell r="I45" t="str">
            <v>－</v>
          </cell>
          <cell r="J45" t="str">
            <v>－</v>
          </cell>
          <cell r="K45" t="str">
            <v>－</v>
          </cell>
          <cell r="L45" t="str">
            <v>－</v>
          </cell>
          <cell r="M45" t="str">
            <v>－</v>
          </cell>
          <cell r="N45" t="str">
            <v>－</v>
          </cell>
          <cell r="O45" t="str">
            <v>－</v>
          </cell>
          <cell r="P45" t="str">
            <v>－</v>
          </cell>
          <cell r="Q45" t="str">
            <v>－</v>
          </cell>
          <cell r="R45" t="str">
            <v>－</v>
          </cell>
          <cell r="S45" t="str">
            <v>－</v>
          </cell>
          <cell r="T45" t="str">
            <v>－</v>
          </cell>
          <cell r="U45" t="str">
            <v>－</v>
          </cell>
          <cell r="V45" t="str">
            <v>－</v>
          </cell>
          <cell r="W45" t="str">
            <v>1-43</v>
          </cell>
          <cell r="X45">
            <v>110</v>
          </cell>
          <cell r="Y45">
            <v>1</v>
          </cell>
          <cell r="Z45">
            <v>110</v>
          </cell>
        </row>
        <row r="46">
          <cell r="A46" t="str">
            <v>1-44</v>
          </cell>
          <cell r="B46" t="str">
            <v>板付布枠　賃料</v>
          </cell>
          <cell r="C46" t="str">
            <v>240×1800mm</v>
          </cell>
          <cell r="D46" t="str">
            <v>枚・日</v>
          </cell>
          <cell r="E46" t="str">
            <v>－</v>
          </cell>
          <cell r="F46" t="str">
            <v>掲載ナシ</v>
          </cell>
          <cell r="G46">
            <v>282</v>
          </cell>
          <cell r="H46">
            <v>2.6</v>
          </cell>
          <cell r="I46" t="str">
            <v>－</v>
          </cell>
          <cell r="J46" t="str">
            <v>－</v>
          </cell>
          <cell r="K46" t="str">
            <v>－</v>
          </cell>
          <cell r="L46" t="str">
            <v>－</v>
          </cell>
          <cell r="M46" t="str">
            <v>－</v>
          </cell>
          <cell r="N46" t="str">
            <v>－</v>
          </cell>
          <cell r="O46" t="str">
            <v>－</v>
          </cell>
          <cell r="P46" t="str">
            <v>－</v>
          </cell>
          <cell r="Q46" t="str">
            <v>－</v>
          </cell>
          <cell r="R46" t="str">
            <v>－</v>
          </cell>
          <cell r="S46" t="str">
            <v>－</v>
          </cell>
          <cell r="T46" t="str">
            <v>－</v>
          </cell>
          <cell r="U46" t="str">
            <v>－</v>
          </cell>
          <cell r="V46" t="str">
            <v>－</v>
          </cell>
          <cell r="W46" t="str">
            <v>1-44</v>
          </cell>
          <cell r="X46">
            <v>2.6</v>
          </cell>
          <cell r="Y46">
            <v>1</v>
          </cell>
          <cell r="Z46">
            <v>2.6</v>
          </cell>
          <cell r="AA46" t="str">
            <v>供用日90日　\2.6*90=234</v>
          </cell>
        </row>
        <row r="47">
          <cell r="A47" t="str">
            <v>1-45</v>
          </cell>
          <cell r="B47" t="str">
            <v>筋違　基本料</v>
          </cell>
          <cell r="C47" t="str">
            <v>1200×1800mm</v>
          </cell>
          <cell r="D47" t="str">
            <v>本</v>
          </cell>
          <cell r="E47">
            <v>802</v>
          </cell>
          <cell r="F47">
            <v>40</v>
          </cell>
          <cell r="G47">
            <v>282</v>
          </cell>
          <cell r="H47">
            <v>35</v>
          </cell>
          <cell r="I47" t="str">
            <v>－</v>
          </cell>
          <cell r="J47" t="str">
            <v>－</v>
          </cell>
          <cell r="K47" t="str">
            <v>－</v>
          </cell>
          <cell r="L47" t="str">
            <v>－</v>
          </cell>
          <cell r="M47" t="str">
            <v>－</v>
          </cell>
          <cell r="N47" t="str">
            <v>－</v>
          </cell>
          <cell r="O47" t="str">
            <v>－</v>
          </cell>
          <cell r="P47" t="str">
            <v>－</v>
          </cell>
          <cell r="Q47" t="str">
            <v>－</v>
          </cell>
          <cell r="R47" t="str">
            <v>－</v>
          </cell>
          <cell r="S47" t="str">
            <v>－</v>
          </cell>
          <cell r="T47" t="str">
            <v>－</v>
          </cell>
          <cell r="U47" t="str">
            <v>－</v>
          </cell>
          <cell r="V47" t="str">
            <v>－</v>
          </cell>
          <cell r="W47" t="str">
            <v>1-45</v>
          </cell>
          <cell r="X47">
            <v>35</v>
          </cell>
          <cell r="Y47">
            <v>1</v>
          </cell>
          <cell r="Z47">
            <v>35</v>
          </cell>
        </row>
        <row r="48">
          <cell r="A48" t="str">
            <v>1-46</v>
          </cell>
          <cell r="B48" t="str">
            <v>筋違　賃料</v>
          </cell>
          <cell r="C48" t="str">
            <v>1200×1800mm</v>
          </cell>
          <cell r="D48" t="str">
            <v>本・日</v>
          </cell>
          <cell r="E48">
            <v>802</v>
          </cell>
          <cell r="F48">
            <v>0.8</v>
          </cell>
          <cell r="G48">
            <v>282</v>
          </cell>
          <cell r="H48">
            <v>0.8</v>
          </cell>
          <cell r="I48" t="str">
            <v>－</v>
          </cell>
          <cell r="J48" t="str">
            <v>－</v>
          </cell>
          <cell r="K48" t="str">
            <v>－</v>
          </cell>
          <cell r="L48" t="str">
            <v>－</v>
          </cell>
          <cell r="M48" t="str">
            <v>－</v>
          </cell>
          <cell r="N48" t="str">
            <v>－</v>
          </cell>
          <cell r="O48" t="str">
            <v>－</v>
          </cell>
          <cell r="P48" t="str">
            <v>－</v>
          </cell>
          <cell r="Q48" t="str">
            <v>－</v>
          </cell>
          <cell r="R48" t="str">
            <v>－</v>
          </cell>
          <cell r="S48" t="str">
            <v>－</v>
          </cell>
          <cell r="T48" t="str">
            <v>－</v>
          </cell>
          <cell r="U48" t="str">
            <v>－</v>
          </cell>
          <cell r="V48" t="str">
            <v>－</v>
          </cell>
          <cell r="W48" t="str">
            <v>1-46</v>
          </cell>
          <cell r="X48">
            <v>0.8</v>
          </cell>
          <cell r="Y48">
            <v>1</v>
          </cell>
          <cell r="Z48">
            <v>0.8</v>
          </cell>
          <cell r="AA48" t="str">
            <v>供用日90日　\0.8*90=72</v>
          </cell>
        </row>
        <row r="49">
          <cell r="A49" t="str">
            <v>1-47</v>
          </cell>
          <cell r="B49" t="str">
            <v>丸パイプ　基本料</v>
          </cell>
          <cell r="D49" t="str">
            <v>本</v>
          </cell>
          <cell r="E49">
            <v>804</v>
          </cell>
          <cell r="F49">
            <v>9</v>
          </cell>
          <cell r="G49">
            <v>283</v>
          </cell>
          <cell r="H49">
            <v>9</v>
          </cell>
          <cell r="I49" t="str">
            <v>－</v>
          </cell>
          <cell r="J49" t="str">
            <v>－</v>
          </cell>
          <cell r="K49" t="str">
            <v>－</v>
          </cell>
          <cell r="L49" t="str">
            <v>－</v>
          </cell>
          <cell r="M49" t="str">
            <v>－</v>
          </cell>
          <cell r="N49" t="str">
            <v>－</v>
          </cell>
          <cell r="O49" t="str">
            <v>－</v>
          </cell>
          <cell r="P49" t="str">
            <v>－</v>
          </cell>
          <cell r="Q49" t="str">
            <v>－</v>
          </cell>
          <cell r="R49" t="str">
            <v>－</v>
          </cell>
          <cell r="S49" t="str">
            <v>－</v>
          </cell>
          <cell r="T49" t="str">
            <v>－</v>
          </cell>
          <cell r="U49" t="str">
            <v>－</v>
          </cell>
          <cell r="V49" t="str">
            <v>－</v>
          </cell>
          <cell r="W49" t="str">
            <v>1-47</v>
          </cell>
          <cell r="X49">
            <v>9</v>
          </cell>
          <cell r="Y49">
            <v>1</v>
          </cell>
          <cell r="Z49">
            <v>9</v>
          </cell>
        </row>
        <row r="50">
          <cell r="A50" t="str">
            <v>1-48</v>
          </cell>
          <cell r="B50" t="str">
            <v>丸パイプ　賃料</v>
          </cell>
          <cell r="D50" t="str">
            <v>本・日</v>
          </cell>
          <cell r="E50">
            <v>804</v>
          </cell>
          <cell r="F50">
            <v>0.28000000000000003</v>
          </cell>
          <cell r="G50">
            <v>283</v>
          </cell>
          <cell r="H50">
            <v>0.3</v>
          </cell>
          <cell r="I50" t="str">
            <v>－</v>
          </cell>
          <cell r="J50" t="str">
            <v>－</v>
          </cell>
          <cell r="K50" t="str">
            <v>－</v>
          </cell>
          <cell r="L50" t="str">
            <v>－</v>
          </cell>
          <cell r="M50" t="str">
            <v>－</v>
          </cell>
          <cell r="N50" t="str">
            <v>－</v>
          </cell>
          <cell r="O50" t="str">
            <v>－</v>
          </cell>
          <cell r="P50" t="str">
            <v>－</v>
          </cell>
          <cell r="Q50" t="str">
            <v>－</v>
          </cell>
          <cell r="R50" t="str">
            <v>－</v>
          </cell>
          <cell r="S50" t="str">
            <v>－</v>
          </cell>
          <cell r="T50" t="str">
            <v>－</v>
          </cell>
          <cell r="U50" t="str">
            <v>－</v>
          </cell>
          <cell r="V50" t="str">
            <v>－</v>
          </cell>
          <cell r="W50" t="str">
            <v>1-48</v>
          </cell>
          <cell r="X50">
            <v>0.28000000000000003</v>
          </cell>
          <cell r="Y50">
            <v>1</v>
          </cell>
          <cell r="Z50">
            <v>0.28000000000000003</v>
          </cell>
          <cell r="AA50" t="str">
            <v>供用日90日　\0.3*90=27</v>
          </cell>
        </row>
        <row r="51">
          <cell r="A51" t="str">
            <v>1-49</v>
          </cell>
          <cell r="B51" t="str">
            <v>合板足場板　基本料</v>
          </cell>
          <cell r="C51" t="str">
            <v>240×4000×28mm</v>
          </cell>
          <cell r="D51" t="str">
            <v>枚</v>
          </cell>
          <cell r="E51">
            <v>802</v>
          </cell>
          <cell r="F51">
            <v>128</v>
          </cell>
          <cell r="G51">
            <v>284</v>
          </cell>
          <cell r="H51">
            <v>120</v>
          </cell>
          <cell r="I51" t="str">
            <v>－</v>
          </cell>
          <cell r="J51" t="str">
            <v>－</v>
          </cell>
          <cell r="K51" t="str">
            <v>－</v>
          </cell>
          <cell r="L51" t="str">
            <v>－</v>
          </cell>
          <cell r="M51" t="str">
            <v>－</v>
          </cell>
          <cell r="N51" t="str">
            <v>－</v>
          </cell>
          <cell r="O51" t="str">
            <v>－</v>
          </cell>
          <cell r="P51" t="str">
            <v>－</v>
          </cell>
          <cell r="Q51" t="str">
            <v>－</v>
          </cell>
          <cell r="R51" t="str">
            <v>－</v>
          </cell>
          <cell r="S51" t="str">
            <v>－</v>
          </cell>
          <cell r="T51" t="str">
            <v>－</v>
          </cell>
          <cell r="U51" t="str">
            <v>－</v>
          </cell>
          <cell r="V51" t="str">
            <v>－</v>
          </cell>
          <cell r="W51" t="str">
            <v>1-49</v>
          </cell>
          <cell r="X51">
            <v>120</v>
          </cell>
          <cell r="Y51">
            <v>1</v>
          </cell>
          <cell r="Z51">
            <v>120</v>
          </cell>
        </row>
        <row r="52">
          <cell r="A52" t="str">
            <v>1-50</v>
          </cell>
          <cell r="B52" t="str">
            <v>合板足場板　賃料</v>
          </cell>
          <cell r="C52" t="str">
            <v>240×4000×28mm</v>
          </cell>
          <cell r="D52" t="str">
            <v>枚・日</v>
          </cell>
          <cell r="E52">
            <v>802</v>
          </cell>
          <cell r="F52">
            <v>6.6</v>
          </cell>
          <cell r="G52">
            <v>284</v>
          </cell>
          <cell r="H52">
            <v>6.1</v>
          </cell>
          <cell r="I52" t="str">
            <v>－</v>
          </cell>
          <cell r="J52" t="str">
            <v>－</v>
          </cell>
          <cell r="K52" t="str">
            <v>－</v>
          </cell>
          <cell r="L52" t="str">
            <v>－</v>
          </cell>
          <cell r="M52" t="str">
            <v>－</v>
          </cell>
          <cell r="N52" t="str">
            <v>－</v>
          </cell>
          <cell r="O52" t="str">
            <v>－</v>
          </cell>
          <cell r="P52" t="str">
            <v>－</v>
          </cell>
          <cell r="Q52" t="str">
            <v>－</v>
          </cell>
          <cell r="R52" t="str">
            <v>－</v>
          </cell>
          <cell r="S52" t="str">
            <v>－</v>
          </cell>
          <cell r="T52" t="str">
            <v>－</v>
          </cell>
          <cell r="U52" t="str">
            <v>－</v>
          </cell>
          <cell r="V52" t="str">
            <v>－</v>
          </cell>
          <cell r="W52" t="str">
            <v>1-50</v>
          </cell>
          <cell r="X52">
            <v>6.1</v>
          </cell>
          <cell r="Y52">
            <v>1</v>
          </cell>
          <cell r="Z52">
            <v>6.1</v>
          </cell>
          <cell r="AA52" t="str">
            <v>供用日90日　\6.1*90=549</v>
          </cell>
        </row>
        <row r="53">
          <cell r="A53" t="str">
            <v>1-51</v>
          </cell>
          <cell r="B53" t="str">
            <v>クランプ　基本料</v>
          </cell>
          <cell r="D53" t="str">
            <v>個</v>
          </cell>
          <cell r="E53">
            <v>804</v>
          </cell>
          <cell r="F53">
            <v>14</v>
          </cell>
          <cell r="G53">
            <v>283</v>
          </cell>
          <cell r="H53">
            <v>13</v>
          </cell>
          <cell r="I53" t="str">
            <v>－</v>
          </cell>
          <cell r="J53" t="str">
            <v>－</v>
          </cell>
          <cell r="K53" t="str">
            <v>－</v>
          </cell>
          <cell r="L53" t="str">
            <v>－</v>
          </cell>
          <cell r="M53" t="str">
            <v>－</v>
          </cell>
          <cell r="N53" t="str">
            <v>－</v>
          </cell>
          <cell r="O53" t="str">
            <v>－</v>
          </cell>
          <cell r="P53" t="str">
            <v>－</v>
          </cell>
          <cell r="Q53" t="str">
            <v>－</v>
          </cell>
          <cell r="R53" t="str">
            <v>－</v>
          </cell>
          <cell r="S53" t="str">
            <v>－</v>
          </cell>
          <cell r="T53" t="str">
            <v>－</v>
          </cell>
          <cell r="U53" t="str">
            <v>－</v>
          </cell>
          <cell r="V53" t="str">
            <v>－</v>
          </cell>
          <cell r="W53" t="str">
            <v>1-51</v>
          </cell>
          <cell r="X53">
            <v>13</v>
          </cell>
          <cell r="Y53">
            <v>1</v>
          </cell>
          <cell r="Z53">
            <v>13</v>
          </cell>
        </row>
        <row r="54">
          <cell r="A54" t="str">
            <v>1-52</v>
          </cell>
          <cell r="B54" t="str">
            <v>クランプ　賃料</v>
          </cell>
          <cell r="D54" t="str">
            <v>個・日</v>
          </cell>
          <cell r="E54">
            <v>804</v>
          </cell>
          <cell r="F54">
            <v>0.38</v>
          </cell>
          <cell r="G54">
            <v>283</v>
          </cell>
          <cell r="H54">
            <v>0.35</v>
          </cell>
          <cell r="I54" t="str">
            <v>－</v>
          </cell>
          <cell r="J54" t="str">
            <v>－</v>
          </cell>
          <cell r="K54" t="str">
            <v>－</v>
          </cell>
          <cell r="L54" t="str">
            <v>－</v>
          </cell>
          <cell r="M54" t="str">
            <v>－</v>
          </cell>
          <cell r="N54" t="str">
            <v>－</v>
          </cell>
          <cell r="O54" t="str">
            <v>－</v>
          </cell>
          <cell r="P54" t="str">
            <v>－</v>
          </cell>
          <cell r="Q54" t="str">
            <v>－</v>
          </cell>
          <cell r="R54" t="str">
            <v>－</v>
          </cell>
          <cell r="S54" t="str">
            <v>－</v>
          </cell>
          <cell r="T54" t="str">
            <v>－</v>
          </cell>
          <cell r="U54" t="str">
            <v>－</v>
          </cell>
          <cell r="V54" t="str">
            <v>－</v>
          </cell>
          <cell r="W54" t="str">
            <v>1-52</v>
          </cell>
          <cell r="X54">
            <v>0.35</v>
          </cell>
          <cell r="Y54">
            <v>1</v>
          </cell>
          <cell r="Z54">
            <v>0.35</v>
          </cell>
          <cell r="AA54" t="str">
            <v>供用日90日　\0.35*90=31.5</v>
          </cell>
        </row>
        <row r="55">
          <cell r="A55" t="str">
            <v>1-53</v>
          </cell>
          <cell r="B55" t="str">
            <v>ジョイント　基本料</v>
          </cell>
          <cell r="D55" t="str">
            <v>個</v>
          </cell>
          <cell r="E55">
            <v>802</v>
          </cell>
          <cell r="F55">
            <v>6</v>
          </cell>
          <cell r="G55">
            <v>283</v>
          </cell>
          <cell r="H55">
            <v>13</v>
          </cell>
          <cell r="I55" t="str">
            <v>－</v>
          </cell>
          <cell r="J55" t="str">
            <v>－</v>
          </cell>
          <cell r="K55" t="str">
            <v>－</v>
          </cell>
          <cell r="L55" t="str">
            <v>－</v>
          </cell>
          <cell r="M55" t="str">
            <v>－</v>
          </cell>
          <cell r="N55" t="str">
            <v>－</v>
          </cell>
          <cell r="O55" t="str">
            <v>－</v>
          </cell>
          <cell r="P55" t="str">
            <v>－</v>
          </cell>
          <cell r="Q55" t="str">
            <v>－</v>
          </cell>
          <cell r="R55" t="str">
            <v>－</v>
          </cell>
          <cell r="S55" t="str">
            <v>－</v>
          </cell>
          <cell r="T55" t="str">
            <v>－</v>
          </cell>
          <cell r="U55" t="str">
            <v>－</v>
          </cell>
          <cell r="V55" t="str">
            <v>－</v>
          </cell>
          <cell r="W55" t="str">
            <v>1-53</v>
          </cell>
          <cell r="X55">
            <v>6</v>
          </cell>
          <cell r="Y55">
            <v>1</v>
          </cell>
          <cell r="Z55">
            <v>6</v>
          </cell>
        </row>
        <row r="56">
          <cell r="A56" t="str">
            <v>1-54</v>
          </cell>
          <cell r="B56" t="str">
            <v>ジョイント　賃料</v>
          </cell>
          <cell r="D56" t="str">
            <v>個・日</v>
          </cell>
          <cell r="E56">
            <v>802</v>
          </cell>
          <cell r="F56">
            <v>0.2</v>
          </cell>
          <cell r="G56">
            <v>283</v>
          </cell>
          <cell r="H56">
            <v>0.35</v>
          </cell>
          <cell r="I56" t="str">
            <v>－</v>
          </cell>
          <cell r="J56" t="str">
            <v>－</v>
          </cell>
          <cell r="K56" t="str">
            <v>－</v>
          </cell>
          <cell r="L56" t="str">
            <v>－</v>
          </cell>
          <cell r="M56" t="str">
            <v>－</v>
          </cell>
          <cell r="N56" t="str">
            <v>－</v>
          </cell>
          <cell r="O56" t="str">
            <v>－</v>
          </cell>
          <cell r="P56" t="str">
            <v>－</v>
          </cell>
          <cell r="Q56" t="str">
            <v>－</v>
          </cell>
          <cell r="R56" t="str">
            <v>－</v>
          </cell>
          <cell r="S56" t="str">
            <v>－</v>
          </cell>
          <cell r="T56" t="str">
            <v>－</v>
          </cell>
          <cell r="U56" t="str">
            <v>－</v>
          </cell>
          <cell r="V56" t="str">
            <v>－</v>
          </cell>
          <cell r="W56" t="str">
            <v>1-54</v>
          </cell>
          <cell r="X56">
            <v>0.2</v>
          </cell>
          <cell r="Y56">
            <v>1</v>
          </cell>
          <cell r="Z56">
            <v>0.2</v>
          </cell>
          <cell r="AA56" t="str">
            <v>供用日90日　\0.35*90=315</v>
          </cell>
        </row>
        <row r="57">
          <cell r="A57" t="str">
            <v>1-55</v>
          </cell>
          <cell r="B57" t="str">
            <v>ジャッキベース　基本料</v>
          </cell>
          <cell r="C57" t="str">
            <v>ストローク250mm</v>
          </cell>
          <cell r="D57" t="str">
            <v>本</v>
          </cell>
          <cell r="E57">
            <v>802</v>
          </cell>
          <cell r="F57">
            <v>55</v>
          </cell>
          <cell r="G57">
            <v>282</v>
          </cell>
          <cell r="H57">
            <v>50</v>
          </cell>
          <cell r="I57" t="str">
            <v>－</v>
          </cell>
          <cell r="J57" t="str">
            <v>－</v>
          </cell>
          <cell r="K57" t="str">
            <v>－</v>
          </cell>
          <cell r="L57" t="str">
            <v>－</v>
          </cell>
          <cell r="M57" t="str">
            <v>－</v>
          </cell>
          <cell r="N57" t="str">
            <v>－</v>
          </cell>
          <cell r="O57" t="str">
            <v>－</v>
          </cell>
          <cell r="P57" t="str">
            <v>－</v>
          </cell>
          <cell r="Q57" t="str">
            <v>－</v>
          </cell>
          <cell r="R57" t="str">
            <v>－</v>
          </cell>
          <cell r="S57" t="str">
            <v>－</v>
          </cell>
          <cell r="T57" t="str">
            <v>－</v>
          </cell>
          <cell r="U57" t="str">
            <v>－</v>
          </cell>
          <cell r="V57" t="str">
            <v>－</v>
          </cell>
          <cell r="W57" t="str">
            <v>1-55</v>
          </cell>
          <cell r="X57">
            <v>50</v>
          </cell>
          <cell r="Y57">
            <v>1</v>
          </cell>
          <cell r="Z57">
            <v>50</v>
          </cell>
        </row>
        <row r="58">
          <cell r="A58" t="str">
            <v>1-56</v>
          </cell>
          <cell r="B58" t="str">
            <v>ジャッキベース　賃料</v>
          </cell>
          <cell r="C58" t="str">
            <v>ストローク250mm</v>
          </cell>
          <cell r="D58" t="str">
            <v>本・日</v>
          </cell>
          <cell r="E58">
            <v>802</v>
          </cell>
          <cell r="F58">
            <v>1.1000000000000001</v>
          </cell>
          <cell r="G58">
            <v>282</v>
          </cell>
          <cell r="H58">
            <v>1</v>
          </cell>
          <cell r="I58" t="str">
            <v>－</v>
          </cell>
          <cell r="J58" t="str">
            <v>－</v>
          </cell>
          <cell r="K58" t="str">
            <v>－</v>
          </cell>
          <cell r="L58" t="str">
            <v>－</v>
          </cell>
          <cell r="M58" t="str">
            <v>－</v>
          </cell>
          <cell r="N58" t="str">
            <v>－</v>
          </cell>
          <cell r="O58" t="str">
            <v>－</v>
          </cell>
          <cell r="P58" t="str">
            <v>－</v>
          </cell>
          <cell r="Q58" t="str">
            <v>－</v>
          </cell>
          <cell r="R58" t="str">
            <v>－</v>
          </cell>
          <cell r="S58" t="str">
            <v>－</v>
          </cell>
          <cell r="T58" t="str">
            <v>－</v>
          </cell>
          <cell r="U58" t="str">
            <v>－</v>
          </cell>
          <cell r="V58" t="str">
            <v>－</v>
          </cell>
          <cell r="W58" t="str">
            <v>1-56</v>
          </cell>
          <cell r="X58">
            <v>1</v>
          </cell>
          <cell r="Y58">
            <v>1</v>
          </cell>
          <cell r="Z58">
            <v>1</v>
          </cell>
          <cell r="AA58" t="str">
            <v>供用日90日　\1*90=90</v>
          </cell>
        </row>
        <row r="59">
          <cell r="A59" t="str">
            <v>1-57</v>
          </cell>
          <cell r="B59" t="str">
            <v>手すり　基本料</v>
          </cell>
          <cell r="C59" t="str">
            <v>枠組足場用</v>
          </cell>
          <cell r="D59" t="str">
            <v>本</v>
          </cell>
          <cell r="E59">
            <v>802</v>
          </cell>
          <cell r="F59">
            <v>28</v>
          </cell>
          <cell r="G59">
            <v>282</v>
          </cell>
          <cell r="H59">
            <v>28</v>
          </cell>
          <cell r="I59" t="str">
            <v>－</v>
          </cell>
          <cell r="J59" t="str">
            <v>－</v>
          </cell>
          <cell r="K59" t="str">
            <v>－</v>
          </cell>
          <cell r="L59" t="str">
            <v>－</v>
          </cell>
          <cell r="M59" t="str">
            <v>－</v>
          </cell>
          <cell r="N59" t="str">
            <v>－</v>
          </cell>
          <cell r="O59" t="str">
            <v>－</v>
          </cell>
          <cell r="P59" t="str">
            <v>－</v>
          </cell>
          <cell r="Q59" t="str">
            <v>－</v>
          </cell>
          <cell r="R59" t="str">
            <v>－</v>
          </cell>
          <cell r="S59" t="str">
            <v>－</v>
          </cell>
          <cell r="T59" t="str">
            <v>－</v>
          </cell>
          <cell r="U59" t="str">
            <v>－</v>
          </cell>
          <cell r="V59" t="str">
            <v>－</v>
          </cell>
          <cell r="W59" t="str">
            <v>1-57</v>
          </cell>
          <cell r="X59">
            <v>28</v>
          </cell>
          <cell r="Y59">
            <v>1</v>
          </cell>
          <cell r="Z59">
            <v>28</v>
          </cell>
        </row>
        <row r="60">
          <cell r="A60" t="str">
            <v>1-58</v>
          </cell>
          <cell r="B60" t="str">
            <v>手すり　賃料</v>
          </cell>
          <cell r="C60" t="str">
            <v>枠組足場用</v>
          </cell>
          <cell r="D60" t="str">
            <v>本・日</v>
          </cell>
          <cell r="E60">
            <v>802</v>
          </cell>
          <cell r="F60">
            <v>0.7</v>
          </cell>
          <cell r="G60">
            <v>282</v>
          </cell>
          <cell r="H60">
            <v>0.8</v>
          </cell>
          <cell r="I60" t="str">
            <v>－</v>
          </cell>
          <cell r="J60" t="str">
            <v>－</v>
          </cell>
          <cell r="K60" t="str">
            <v>－</v>
          </cell>
          <cell r="L60" t="str">
            <v>－</v>
          </cell>
          <cell r="M60" t="str">
            <v>－</v>
          </cell>
          <cell r="N60" t="str">
            <v>－</v>
          </cell>
          <cell r="O60" t="str">
            <v>－</v>
          </cell>
          <cell r="P60" t="str">
            <v>－</v>
          </cell>
          <cell r="Q60" t="str">
            <v>－</v>
          </cell>
          <cell r="R60" t="str">
            <v>－</v>
          </cell>
          <cell r="S60" t="str">
            <v>－</v>
          </cell>
          <cell r="T60" t="str">
            <v>－</v>
          </cell>
          <cell r="U60" t="str">
            <v>－</v>
          </cell>
          <cell r="V60" t="str">
            <v>－</v>
          </cell>
          <cell r="W60" t="str">
            <v>1-58</v>
          </cell>
          <cell r="X60">
            <v>0.7</v>
          </cell>
          <cell r="Y60">
            <v>1</v>
          </cell>
          <cell r="Z60">
            <v>0.7</v>
          </cell>
          <cell r="AA60" t="str">
            <v>供用日90日　\0.8*90=72</v>
          </cell>
        </row>
        <row r="61">
          <cell r="A61" t="str">
            <v>1-59</v>
          </cell>
          <cell r="B61" t="str">
            <v>先行手すり枠　基本料</v>
          </cell>
          <cell r="C61" t="str">
            <v>1829mm</v>
          </cell>
          <cell r="D61" t="str">
            <v>枚</v>
          </cell>
          <cell r="E61">
            <v>802</v>
          </cell>
          <cell r="F61">
            <v>320</v>
          </cell>
          <cell r="G61">
            <v>282</v>
          </cell>
          <cell r="H61">
            <v>190</v>
          </cell>
          <cell r="I61" t="str">
            <v>－</v>
          </cell>
          <cell r="J61" t="str">
            <v>－</v>
          </cell>
          <cell r="K61" t="str">
            <v>－</v>
          </cell>
          <cell r="L61" t="str">
            <v>－</v>
          </cell>
          <cell r="M61" t="str">
            <v>－</v>
          </cell>
          <cell r="N61" t="str">
            <v>－</v>
          </cell>
          <cell r="O61" t="str">
            <v>－</v>
          </cell>
          <cell r="P61" t="str">
            <v>－</v>
          </cell>
          <cell r="Q61" t="str">
            <v>－</v>
          </cell>
          <cell r="R61" t="str">
            <v>－</v>
          </cell>
          <cell r="S61" t="str">
            <v>－</v>
          </cell>
          <cell r="T61" t="str">
            <v>－</v>
          </cell>
          <cell r="U61" t="str">
            <v>－</v>
          </cell>
          <cell r="V61" t="str">
            <v>－</v>
          </cell>
          <cell r="W61" t="str">
            <v>1-59</v>
          </cell>
          <cell r="X61">
            <v>190</v>
          </cell>
          <cell r="Y61">
            <v>1</v>
          </cell>
          <cell r="Z61">
            <v>190</v>
          </cell>
        </row>
        <row r="62">
          <cell r="A62" t="str">
            <v>1-60</v>
          </cell>
          <cell r="B62" t="str">
            <v>先行手すり枠　賃料</v>
          </cell>
          <cell r="D62" t="str">
            <v>枚・日</v>
          </cell>
          <cell r="E62">
            <v>802</v>
          </cell>
          <cell r="F62">
            <v>7.2</v>
          </cell>
          <cell r="G62">
            <v>282</v>
          </cell>
          <cell r="H62">
            <v>5.7</v>
          </cell>
          <cell r="I62" t="str">
            <v>－</v>
          </cell>
          <cell r="J62" t="str">
            <v>－</v>
          </cell>
          <cell r="K62" t="str">
            <v>－</v>
          </cell>
          <cell r="L62" t="str">
            <v>－</v>
          </cell>
          <cell r="M62" t="str">
            <v>－</v>
          </cell>
          <cell r="N62" t="str">
            <v>－</v>
          </cell>
          <cell r="O62" t="str">
            <v>－</v>
          </cell>
          <cell r="P62" t="str">
            <v>－</v>
          </cell>
          <cell r="Q62" t="str">
            <v>－</v>
          </cell>
          <cell r="R62" t="str">
            <v>－</v>
          </cell>
          <cell r="S62" t="str">
            <v>－</v>
          </cell>
          <cell r="T62" t="str">
            <v>－</v>
          </cell>
          <cell r="U62" t="str">
            <v>－</v>
          </cell>
          <cell r="V62" t="str">
            <v>－</v>
          </cell>
          <cell r="W62" t="str">
            <v>1-60</v>
          </cell>
          <cell r="X62">
            <v>5.7</v>
          </cell>
          <cell r="Y62">
            <v>1</v>
          </cell>
          <cell r="Z62">
            <v>5.7</v>
          </cell>
          <cell r="AA62" t="str">
            <v>供用日90日　\5.7*90=513</v>
          </cell>
        </row>
        <row r="63">
          <cell r="A63" t="str">
            <v>1-61</v>
          </cell>
          <cell r="B63" t="str">
            <v>つま先板（幅木）　基本料</v>
          </cell>
          <cell r="C63" t="str">
            <v>1829mm</v>
          </cell>
          <cell r="D63" t="str">
            <v>枚</v>
          </cell>
          <cell r="E63">
            <v>802</v>
          </cell>
          <cell r="F63">
            <v>290</v>
          </cell>
          <cell r="G63">
            <v>282</v>
          </cell>
          <cell r="H63">
            <v>220</v>
          </cell>
          <cell r="I63" t="str">
            <v>－</v>
          </cell>
          <cell r="J63" t="str">
            <v>－</v>
          </cell>
          <cell r="K63" t="str">
            <v>－</v>
          </cell>
          <cell r="L63" t="str">
            <v>－</v>
          </cell>
          <cell r="M63" t="str">
            <v>－</v>
          </cell>
          <cell r="N63" t="str">
            <v>－</v>
          </cell>
          <cell r="O63" t="str">
            <v>－</v>
          </cell>
          <cell r="P63" t="str">
            <v>－</v>
          </cell>
          <cell r="Q63" t="str">
            <v>－</v>
          </cell>
          <cell r="R63" t="str">
            <v>－</v>
          </cell>
          <cell r="S63" t="str">
            <v>－</v>
          </cell>
          <cell r="T63" t="str">
            <v>－</v>
          </cell>
          <cell r="U63" t="str">
            <v>－</v>
          </cell>
          <cell r="V63" t="str">
            <v>－</v>
          </cell>
          <cell r="W63" t="str">
            <v>1-61</v>
          </cell>
          <cell r="X63">
            <v>220</v>
          </cell>
          <cell r="Y63">
            <v>1</v>
          </cell>
          <cell r="Z63">
            <v>220</v>
          </cell>
        </row>
        <row r="64">
          <cell r="A64" t="str">
            <v>1-62</v>
          </cell>
          <cell r="B64" t="str">
            <v>つま先板（幅木）　賃料</v>
          </cell>
          <cell r="D64" t="str">
            <v>枚・日</v>
          </cell>
          <cell r="E64">
            <v>802</v>
          </cell>
          <cell r="F64">
            <v>5.6</v>
          </cell>
          <cell r="G64">
            <v>282</v>
          </cell>
          <cell r="H64">
            <v>4.2</v>
          </cell>
          <cell r="I64" t="str">
            <v>－</v>
          </cell>
          <cell r="J64" t="str">
            <v>－</v>
          </cell>
          <cell r="K64" t="str">
            <v>－</v>
          </cell>
          <cell r="L64" t="str">
            <v>－</v>
          </cell>
          <cell r="M64" t="str">
            <v>－</v>
          </cell>
          <cell r="N64" t="str">
            <v>－</v>
          </cell>
          <cell r="O64" t="str">
            <v>－</v>
          </cell>
          <cell r="P64" t="str">
            <v>－</v>
          </cell>
          <cell r="Q64" t="str">
            <v>－</v>
          </cell>
          <cell r="R64" t="str">
            <v>－</v>
          </cell>
          <cell r="S64" t="str">
            <v>－</v>
          </cell>
          <cell r="T64" t="str">
            <v>－</v>
          </cell>
          <cell r="U64" t="str">
            <v>－</v>
          </cell>
          <cell r="V64" t="str">
            <v>－</v>
          </cell>
          <cell r="W64" t="str">
            <v>1-62</v>
          </cell>
          <cell r="X64">
            <v>4.2</v>
          </cell>
          <cell r="Y64">
            <v>1</v>
          </cell>
          <cell r="Z64">
            <v>4.2</v>
          </cell>
          <cell r="AA64" t="str">
            <v>供用日90日　\4.2*90=378</v>
          </cell>
        </row>
        <row r="65">
          <cell r="A65" t="str">
            <v>1-63</v>
          </cell>
          <cell r="B65" t="str">
            <v>修理費　基本料</v>
          </cell>
          <cell r="D65" t="str">
            <v>式</v>
          </cell>
          <cell r="E65" t="str">
            <v>－</v>
          </cell>
          <cell r="F65" t="str">
            <v>－</v>
          </cell>
          <cell r="G65" t="str">
            <v>－</v>
          </cell>
          <cell r="H65" t="str">
            <v>－</v>
          </cell>
          <cell r="I65" t="str">
            <v>－</v>
          </cell>
          <cell r="J65" t="str">
            <v>－</v>
          </cell>
          <cell r="K65" t="str">
            <v>－</v>
          </cell>
          <cell r="L65" t="str">
            <v>－</v>
          </cell>
          <cell r="M65" t="str">
            <v>－</v>
          </cell>
          <cell r="N65" t="str">
            <v>－</v>
          </cell>
          <cell r="O65" t="str">
            <v>－</v>
          </cell>
          <cell r="P65" t="str">
            <v>－</v>
          </cell>
          <cell r="Q65" t="str">
            <v>－</v>
          </cell>
          <cell r="R65" t="str">
            <v>－</v>
          </cell>
          <cell r="S65" t="str">
            <v>－</v>
          </cell>
          <cell r="T65" t="str">
            <v>－</v>
          </cell>
          <cell r="U65" t="str">
            <v>－</v>
          </cell>
          <cell r="V65" t="str">
            <v>－</v>
          </cell>
          <cell r="W65" t="str">
            <v>1-63</v>
          </cell>
          <cell r="X65">
            <v>0</v>
          </cell>
          <cell r="Y65">
            <v>1</v>
          </cell>
          <cell r="Z65">
            <v>0</v>
          </cell>
        </row>
        <row r="66">
          <cell r="A66" t="str">
            <v>1-64</v>
          </cell>
          <cell r="B66" t="str">
            <v>修理費　賃料</v>
          </cell>
          <cell r="D66" t="str">
            <v>式</v>
          </cell>
          <cell r="E66" t="str">
            <v>－</v>
          </cell>
          <cell r="F66" t="str">
            <v>－</v>
          </cell>
          <cell r="G66" t="str">
            <v>－</v>
          </cell>
          <cell r="H66" t="str">
            <v>－</v>
          </cell>
          <cell r="I66" t="str">
            <v>－</v>
          </cell>
          <cell r="J66" t="str">
            <v>－</v>
          </cell>
          <cell r="K66" t="str">
            <v>－</v>
          </cell>
          <cell r="L66" t="str">
            <v>－</v>
          </cell>
          <cell r="M66" t="str">
            <v>－</v>
          </cell>
          <cell r="N66" t="str">
            <v>－</v>
          </cell>
          <cell r="O66" t="str">
            <v>－</v>
          </cell>
          <cell r="P66" t="str">
            <v>－</v>
          </cell>
          <cell r="Q66" t="str">
            <v>－</v>
          </cell>
          <cell r="R66" t="str">
            <v>－</v>
          </cell>
          <cell r="S66" t="str">
            <v>－</v>
          </cell>
          <cell r="T66" t="str">
            <v>－</v>
          </cell>
          <cell r="U66" t="str">
            <v>－</v>
          </cell>
          <cell r="V66" t="str">
            <v>－</v>
          </cell>
          <cell r="W66" t="str">
            <v>1-64</v>
          </cell>
          <cell r="X66">
            <v>0</v>
          </cell>
          <cell r="Y66">
            <v>1</v>
          </cell>
          <cell r="Z66">
            <v>0</v>
          </cell>
        </row>
        <row r="67">
          <cell r="A67" t="str">
            <v>1-65</v>
          </cell>
          <cell r="B67" t="str">
            <v>壁つなぎ　基本料</v>
          </cell>
          <cell r="C67" t="str">
            <v>Ｌ600程度</v>
          </cell>
          <cell r="D67" t="str">
            <v>本</v>
          </cell>
          <cell r="E67">
            <v>802</v>
          </cell>
          <cell r="F67">
            <v>120</v>
          </cell>
          <cell r="G67">
            <v>282</v>
          </cell>
          <cell r="H67">
            <v>90</v>
          </cell>
          <cell r="I67" t="str">
            <v>－</v>
          </cell>
          <cell r="J67" t="str">
            <v>－</v>
          </cell>
          <cell r="K67" t="str">
            <v>－</v>
          </cell>
          <cell r="L67" t="str">
            <v>－</v>
          </cell>
          <cell r="M67" t="str">
            <v>－</v>
          </cell>
          <cell r="N67" t="str">
            <v>－</v>
          </cell>
          <cell r="O67" t="str">
            <v>－</v>
          </cell>
          <cell r="P67" t="str">
            <v>－</v>
          </cell>
          <cell r="Q67" t="str">
            <v>－</v>
          </cell>
          <cell r="R67" t="str">
            <v>－</v>
          </cell>
          <cell r="S67" t="str">
            <v>－</v>
          </cell>
          <cell r="T67" t="str">
            <v>－</v>
          </cell>
          <cell r="U67" t="str">
            <v>－</v>
          </cell>
          <cell r="V67" t="str">
            <v>－</v>
          </cell>
          <cell r="W67" t="str">
            <v>1-65</v>
          </cell>
          <cell r="X67">
            <v>90</v>
          </cell>
          <cell r="Y67">
            <v>1</v>
          </cell>
          <cell r="Z67">
            <v>90</v>
          </cell>
        </row>
        <row r="68">
          <cell r="A68" t="str">
            <v>1-66</v>
          </cell>
          <cell r="B68" t="str">
            <v>壁つなぎ　賃料</v>
          </cell>
          <cell r="C68" t="str">
            <v>480～670</v>
          </cell>
          <cell r="D68" t="str">
            <v>本・日</v>
          </cell>
          <cell r="E68">
            <v>802</v>
          </cell>
          <cell r="F68">
            <v>2.1</v>
          </cell>
          <cell r="G68">
            <v>282</v>
          </cell>
          <cell r="H68">
            <v>1.9</v>
          </cell>
          <cell r="I68" t="str">
            <v>－</v>
          </cell>
          <cell r="J68" t="str">
            <v>－</v>
          </cell>
          <cell r="K68" t="str">
            <v>－</v>
          </cell>
          <cell r="L68" t="str">
            <v>－</v>
          </cell>
          <cell r="M68" t="str">
            <v>－</v>
          </cell>
          <cell r="N68" t="str">
            <v>－</v>
          </cell>
          <cell r="O68" t="str">
            <v>－</v>
          </cell>
          <cell r="P68" t="str">
            <v>－</v>
          </cell>
          <cell r="Q68" t="str">
            <v>－</v>
          </cell>
          <cell r="R68" t="str">
            <v>－</v>
          </cell>
          <cell r="S68" t="str">
            <v>－</v>
          </cell>
          <cell r="T68" t="str">
            <v>－</v>
          </cell>
          <cell r="U68" t="str">
            <v>－</v>
          </cell>
          <cell r="V68" t="str">
            <v>－</v>
          </cell>
          <cell r="W68" t="str">
            <v>1-66</v>
          </cell>
          <cell r="X68">
            <v>1.9</v>
          </cell>
          <cell r="Y68">
            <v>1</v>
          </cell>
          <cell r="Z68">
            <v>1.9</v>
          </cell>
          <cell r="AA68" t="str">
            <v>供用日90日　\1.9*90=171</v>
          </cell>
        </row>
        <row r="69">
          <cell r="A69" t="str">
            <v>1-67</v>
          </cell>
          <cell r="B69" t="str">
            <v>養生シート　基本料</v>
          </cell>
          <cell r="C69" t="str">
            <v>1.8m×5.1　ＪＩＳ　8952　2類</v>
          </cell>
          <cell r="D69" t="str">
            <v>枚</v>
          </cell>
          <cell r="E69">
            <v>805</v>
          </cell>
          <cell r="F69">
            <v>340</v>
          </cell>
          <cell r="G69">
            <v>285</v>
          </cell>
          <cell r="H69">
            <v>290</v>
          </cell>
          <cell r="I69" t="str">
            <v>－</v>
          </cell>
          <cell r="J69" t="str">
            <v>－</v>
          </cell>
          <cell r="K69" t="str">
            <v>－</v>
          </cell>
          <cell r="L69" t="str">
            <v>－</v>
          </cell>
          <cell r="M69" t="str">
            <v>－</v>
          </cell>
          <cell r="N69" t="str">
            <v>－</v>
          </cell>
          <cell r="O69" t="str">
            <v>－</v>
          </cell>
          <cell r="P69" t="str">
            <v>－</v>
          </cell>
          <cell r="Q69" t="str">
            <v>－</v>
          </cell>
          <cell r="R69" t="str">
            <v>－</v>
          </cell>
          <cell r="S69" t="str">
            <v>－</v>
          </cell>
          <cell r="T69" t="str">
            <v>－</v>
          </cell>
          <cell r="U69" t="str">
            <v>－</v>
          </cell>
          <cell r="V69" t="str">
            <v>－</v>
          </cell>
          <cell r="W69" t="str">
            <v>1-67</v>
          </cell>
          <cell r="X69">
            <v>290</v>
          </cell>
          <cell r="Y69">
            <v>1</v>
          </cell>
          <cell r="Z69">
            <v>290</v>
          </cell>
        </row>
        <row r="70">
          <cell r="A70" t="str">
            <v>1-68</v>
          </cell>
          <cell r="B70" t="str">
            <v>養生シート　賃料</v>
          </cell>
          <cell r="C70" t="str">
            <v>1.8m×5.1　ＪＩＳ　8952　2類</v>
          </cell>
          <cell r="D70" t="str">
            <v>枚</v>
          </cell>
          <cell r="E70">
            <v>805</v>
          </cell>
          <cell r="F70">
            <v>7</v>
          </cell>
          <cell r="G70">
            <v>285</v>
          </cell>
          <cell r="H70">
            <v>7.2</v>
          </cell>
          <cell r="I70" t="str">
            <v>－</v>
          </cell>
          <cell r="J70" t="str">
            <v>－</v>
          </cell>
          <cell r="K70" t="str">
            <v>－</v>
          </cell>
          <cell r="L70" t="str">
            <v>－</v>
          </cell>
          <cell r="M70" t="str">
            <v>－</v>
          </cell>
          <cell r="N70" t="str">
            <v>－</v>
          </cell>
          <cell r="O70" t="str">
            <v>－</v>
          </cell>
          <cell r="P70" t="str">
            <v>－</v>
          </cell>
          <cell r="Q70" t="str">
            <v>－</v>
          </cell>
          <cell r="R70" t="str">
            <v>－</v>
          </cell>
          <cell r="S70" t="str">
            <v>－</v>
          </cell>
          <cell r="T70" t="str">
            <v>－</v>
          </cell>
          <cell r="U70" t="str">
            <v>－</v>
          </cell>
          <cell r="V70" t="str">
            <v>－</v>
          </cell>
          <cell r="W70" t="str">
            <v>1-68</v>
          </cell>
          <cell r="X70">
            <v>7</v>
          </cell>
          <cell r="Y70">
            <v>1</v>
          </cell>
          <cell r="Z70">
            <v>7</v>
          </cell>
          <cell r="AA70" t="str">
            <v>供用日90日　\7.2*90=648</v>
          </cell>
        </row>
        <row r="71">
          <cell r="A71" t="str">
            <v>1-69</v>
          </cell>
          <cell r="B71" t="str">
            <v>燃料</v>
          </cell>
          <cell r="C71" t="str">
            <v>軽油</v>
          </cell>
          <cell r="D71" t="str">
            <v>リットル</v>
          </cell>
          <cell r="E71">
            <v>770</v>
          </cell>
          <cell r="F71">
            <v>92</v>
          </cell>
          <cell r="G71">
            <v>250</v>
          </cell>
          <cell r="H71">
            <v>95.4</v>
          </cell>
          <cell r="I71" t="str">
            <v>－</v>
          </cell>
          <cell r="J71" t="str">
            <v>－</v>
          </cell>
          <cell r="K71" t="str">
            <v>－</v>
          </cell>
          <cell r="L71" t="str">
            <v>－</v>
          </cell>
          <cell r="M71" t="str">
            <v>－</v>
          </cell>
          <cell r="N71" t="str">
            <v>－</v>
          </cell>
          <cell r="O71" t="str">
            <v>－</v>
          </cell>
          <cell r="P71" t="str">
            <v>－</v>
          </cell>
          <cell r="Q71" t="str">
            <v>－</v>
          </cell>
          <cell r="R71" t="str">
            <v>－</v>
          </cell>
          <cell r="S71" t="str">
            <v>－</v>
          </cell>
          <cell r="T71" t="str">
            <v>－</v>
          </cell>
          <cell r="U71" t="str">
            <v>－</v>
          </cell>
          <cell r="V71" t="str">
            <v>－</v>
          </cell>
          <cell r="W71" t="str">
            <v>1-69</v>
          </cell>
          <cell r="X71">
            <v>92</v>
          </cell>
          <cell r="Y71">
            <v>1</v>
          </cell>
          <cell r="Z71">
            <v>92</v>
          </cell>
        </row>
        <row r="72">
          <cell r="A72" t="str">
            <v>1-70</v>
          </cell>
          <cell r="B72" t="str">
            <v>機械損料</v>
          </cell>
          <cell r="C72" t="str">
            <v>ダンプトラック、4t</v>
          </cell>
          <cell r="D72" t="str">
            <v>日</v>
          </cell>
          <cell r="E72" t="str">
            <v>－</v>
          </cell>
          <cell r="F72" t="str">
            <v>－</v>
          </cell>
          <cell r="I72" t="str">
            <v>－</v>
          </cell>
          <cell r="J72" t="str">
            <v>－</v>
          </cell>
          <cell r="K72" t="str">
            <v>－</v>
          </cell>
          <cell r="L72" t="str">
            <v>－</v>
          </cell>
          <cell r="M72" t="str">
            <v>－</v>
          </cell>
          <cell r="N72" t="str">
            <v>－</v>
          </cell>
          <cell r="O72" t="str">
            <v>－</v>
          </cell>
          <cell r="P72" t="str">
            <v>－</v>
          </cell>
          <cell r="Q72" t="str">
            <v>－</v>
          </cell>
          <cell r="R72" t="str">
            <v>－</v>
          </cell>
          <cell r="S72" t="str">
            <v>－</v>
          </cell>
          <cell r="T72" t="str">
            <v>－</v>
          </cell>
          <cell r="U72" t="str">
            <v>損料算定表</v>
          </cell>
          <cell r="V72">
            <v>5770</v>
          </cell>
          <cell r="W72" t="str">
            <v>1-70</v>
          </cell>
          <cell r="X72">
            <v>5770</v>
          </cell>
          <cell r="Y72">
            <v>1</v>
          </cell>
          <cell r="Z72">
            <v>5770</v>
          </cell>
        </row>
        <row r="73">
          <cell r="A73" t="str">
            <v>1-71</v>
          </cell>
          <cell r="B73" t="str">
            <v>クラッシャラン</v>
          </cell>
          <cell r="D73" t="str">
            <v>ｍ3</v>
          </cell>
          <cell r="E73" t="str">
            <v>－</v>
          </cell>
          <cell r="F73" t="str">
            <v>－</v>
          </cell>
          <cell r="G73">
            <v>172</v>
          </cell>
          <cell r="H73">
            <v>4100</v>
          </cell>
          <cell r="I73" t="str">
            <v>－</v>
          </cell>
          <cell r="J73" t="str">
            <v>－</v>
          </cell>
          <cell r="K73" t="str">
            <v>－</v>
          </cell>
          <cell r="L73" t="str">
            <v>－</v>
          </cell>
          <cell r="M73" t="str">
            <v>－</v>
          </cell>
          <cell r="N73" t="str">
            <v>－</v>
          </cell>
          <cell r="O73" t="str">
            <v>－</v>
          </cell>
          <cell r="P73" t="str">
            <v>－</v>
          </cell>
          <cell r="Q73" t="str">
            <v>－</v>
          </cell>
          <cell r="R73" t="str">
            <v>－</v>
          </cell>
          <cell r="S73" t="str">
            <v>－</v>
          </cell>
          <cell r="T73" t="str">
            <v>－</v>
          </cell>
          <cell r="U73" t="str">
            <v>－</v>
          </cell>
          <cell r="V73" t="str">
            <v>－</v>
          </cell>
          <cell r="W73" t="str">
            <v>1-71</v>
          </cell>
          <cell r="X73">
            <v>4100</v>
          </cell>
          <cell r="Y73">
            <v>1</v>
          </cell>
          <cell r="Z73">
            <v>4100</v>
          </cell>
        </row>
        <row r="74">
          <cell r="A74" t="str">
            <v>1-72</v>
          </cell>
          <cell r="B74" t="str">
            <v>玉砂利</v>
          </cell>
          <cell r="C74" t="str">
            <v>黒　φ15～40mm</v>
          </cell>
          <cell r="D74" t="str">
            <v>m3</v>
          </cell>
          <cell r="E74" t="str">
            <v>－</v>
          </cell>
          <cell r="F74" t="str">
            <v>－</v>
          </cell>
          <cell r="I74" t="str">
            <v>－</v>
          </cell>
          <cell r="J74" t="str">
            <v>－</v>
          </cell>
          <cell r="K74" t="str">
            <v>－</v>
          </cell>
          <cell r="L74" t="str">
            <v>－</v>
          </cell>
          <cell r="M74" t="str">
            <v>－</v>
          </cell>
          <cell r="N74" t="str">
            <v>－</v>
          </cell>
          <cell r="O74" t="str">
            <v>ニット―</v>
          </cell>
          <cell r="P74">
            <v>191666.67</v>
          </cell>
          <cell r="Q74" t="str">
            <v>－</v>
          </cell>
          <cell r="R74" t="str">
            <v>－</v>
          </cell>
          <cell r="S74" t="str">
            <v>－</v>
          </cell>
          <cell r="T74" t="str">
            <v>－</v>
          </cell>
          <cell r="U74" t="str">
            <v>－</v>
          </cell>
          <cell r="V74" t="str">
            <v>－</v>
          </cell>
          <cell r="W74" t="str">
            <v>1-72</v>
          </cell>
          <cell r="X74">
            <v>191666.67</v>
          </cell>
          <cell r="Y74">
            <v>0.7</v>
          </cell>
          <cell r="Z74">
            <v>134167</v>
          </cell>
          <cell r="AA74" t="str">
            <v>5750円/m2 (厚0.03m)　⇒191666.67円/m3</v>
          </cell>
        </row>
        <row r="75">
          <cell r="A75" t="str">
            <v>1-73</v>
          </cell>
          <cell r="B75" t="str">
            <v>機械損料</v>
          </cell>
          <cell r="C75" t="str">
            <v>ダンプトラック、2t</v>
          </cell>
          <cell r="D75" t="str">
            <v>m3</v>
          </cell>
          <cell r="E75" t="str">
            <v>－</v>
          </cell>
          <cell r="F75" t="str">
            <v>－</v>
          </cell>
          <cell r="I75" t="str">
            <v>－</v>
          </cell>
          <cell r="J75" t="str">
            <v>－</v>
          </cell>
          <cell r="K75" t="str">
            <v>－</v>
          </cell>
          <cell r="L75" t="str">
            <v>－</v>
          </cell>
          <cell r="M75" t="str">
            <v>－</v>
          </cell>
          <cell r="N75" t="str">
            <v>－</v>
          </cell>
          <cell r="O75" t="str">
            <v>－</v>
          </cell>
          <cell r="P75" t="str">
            <v>－</v>
          </cell>
          <cell r="Q75" t="str">
            <v>－</v>
          </cell>
          <cell r="R75" t="str">
            <v>－</v>
          </cell>
          <cell r="S75" t="str">
            <v>－</v>
          </cell>
          <cell r="T75" t="str">
            <v>－</v>
          </cell>
          <cell r="U75" t="str">
            <v>損料算定表</v>
          </cell>
          <cell r="V75">
            <v>3440</v>
          </cell>
          <cell r="W75" t="str">
            <v>1-73</v>
          </cell>
          <cell r="X75">
            <v>3440</v>
          </cell>
          <cell r="Y75">
            <v>1</v>
          </cell>
          <cell r="Z75">
            <v>3440</v>
          </cell>
        </row>
        <row r="76">
          <cell r="A76" t="str">
            <v>1-74</v>
          </cell>
          <cell r="M76" t="str">
            <v>－</v>
          </cell>
          <cell r="N76" t="str">
            <v>－</v>
          </cell>
          <cell r="O76" t="str">
            <v>－</v>
          </cell>
          <cell r="P76" t="str">
            <v>－</v>
          </cell>
          <cell r="Q76" t="str">
            <v>－</v>
          </cell>
          <cell r="R76" t="str">
            <v>－</v>
          </cell>
          <cell r="S76" t="str">
            <v>－</v>
          </cell>
          <cell r="T76" t="str">
            <v>－</v>
          </cell>
          <cell r="U76" t="str">
            <v>－</v>
          </cell>
          <cell r="V76" t="str">
            <v>－</v>
          </cell>
          <cell r="W76" t="str">
            <v>1-74</v>
          </cell>
          <cell r="X76">
            <v>0</v>
          </cell>
          <cell r="Y76">
            <v>1</v>
          </cell>
          <cell r="Z76">
            <v>0</v>
          </cell>
        </row>
        <row r="77">
          <cell r="B77" t="str">
            <v>2.撤去</v>
          </cell>
          <cell r="X77">
            <v>0</v>
          </cell>
          <cell r="Y77">
            <v>1</v>
          </cell>
        </row>
        <row r="78">
          <cell r="A78" t="str">
            <v>2-1</v>
          </cell>
          <cell r="B78" t="str">
            <v>塗膜防水層撤去</v>
          </cell>
          <cell r="C78" t="str">
            <v>劣化部、浮部</v>
          </cell>
          <cell r="D78" t="str">
            <v>ｍ2</v>
          </cell>
          <cell r="I78">
            <v>368</v>
          </cell>
          <cell r="J78">
            <v>1000</v>
          </cell>
          <cell r="K78">
            <v>432</v>
          </cell>
          <cell r="L78">
            <v>1500</v>
          </cell>
          <cell r="M78" t="str">
            <v>－</v>
          </cell>
          <cell r="N78" t="str">
            <v>－</v>
          </cell>
          <cell r="O78" t="str">
            <v>－</v>
          </cell>
          <cell r="P78" t="str">
            <v>－</v>
          </cell>
          <cell r="Q78" t="str">
            <v>－</v>
          </cell>
          <cell r="R78" t="str">
            <v>－</v>
          </cell>
          <cell r="S78" t="str">
            <v>－</v>
          </cell>
          <cell r="T78" t="str">
            <v>－</v>
          </cell>
          <cell r="U78" t="str">
            <v>－</v>
          </cell>
          <cell r="V78" t="str">
            <v>－</v>
          </cell>
          <cell r="W78" t="str">
            <v>2-1</v>
          </cell>
          <cell r="X78">
            <v>1000</v>
          </cell>
          <cell r="Y78">
            <v>1.01</v>
          </cell>
          <cell r="Z78">
            <v>1010</v>
          </cell>
        </row>
        <row r="79">
          <cell r="A79" t="str">
            <v>2-2</v>
          </cell>
          <cell r="B79" t="str">
            <v>保護層コンクリート撤去</v>
          </cell>
          <cell r="C79" t="str">
            <v>平部　厚60～80mm</v>
          </cell>
          <cell r="D79" t="str">
            <v>ｍ2</v>
          </cell>
          <cell r="I79">
            <v>368</v>
          </cell>
          <cell r="J79">
            <v>1350</v>
          </cell>
          <cell r="K79">
            <v>432</v>
          </cell>
          <cell r="L79">
            <v>2450</v>
          </cell>
          <cell r="M79" t="str">
            <v>－</v>
          </cell>
          <cell r="N79" t="str">
            <v>－</v>
          </cell>
          <cell r="O79" t="str">
            <v>－</v>
          </cell>
          <cell r="P79" t="str">
            <v>－</v>
          </cell>
          <cell r="Q79" t="str">
            <v>－</v>
          </cell>
          <cell r="R79" t="str">
            <v>－</v>
          </cell>
          <cell r="S79" t="str">
            <v>－</v>
          </cell>
          <cell r="T79" t="str">
            <v>－</v>
          </cell>
          <cell r="U79" t="str">
            <v>－</v>
          </cell>
          <cell r="V79" t="str">
            <v>－</v>
          </cell>
          <cell r="W79" t="str">
            <v>2-2</v>
          </cell>
          <cell r="X79">
            <v>1350</v>
          </cell>
          <cell r="Y79">
            <v>1.01</v>
          </cell>
          <cell r="Z79">
            <v>1360</v>
          </cell>
        </row>
        <row r="80">
          <cell r="A80" t="str">
            <v>2-3</v>
          </cell>
          <cell r="B80" t="str">
            <v>アスファルト防水層撤去</v>
          </cell>
          <cell r="C80" t="str">
            <v>平部</v>
          </cell>
          <cell r="D80" t="str">
            <v>ｍ2</v>
          </cell>
          <cell r="I80">
            <v>368</v>
          </cell>
          <cell r="J80">
            <v>900</v>
          </cell>
          <cell r="K80">
            <v>432</v>
          </cell>
          <cell r="L80">
            <v>1070</v>
          </cell>
          <cell r="M80" t="str">
            <v>－</v>
          </cell>
          <cell r="N80" t="str">
            <v>－</v>
          </cell>
          <cell r="O80" t="str">
            <v>－</v>
          </cell>
          <cell r="P80" t="str">
            <v>－</v>
          </cell>
          <cell r="Q80" t="str">
            <v>－</v>
          </cell>
          <cell r="R80" t="str">
            <v>－</v>
          </cell>
          <cell r="S80" t="str">
            <v>－</v>
          </cell>
          <cell r="T80" t="str">
            <v>－</v>
          </cell>
          <cell r="U80" t="str">
            <v>－</v>
          </cell>
          <cell r="V80" t="str">
            <v>－</v>
          </cell>
          <cell r="W80" t="str">
            <v>2-3</v>
          </cell>
          <cell r="X80">
            <v>900</v>
          </cell>
          <cell r="Y80">
            <v>1.01</v>
          </cell>
          <cell r="Z80">
            <v>910</v>
          </cell>
        </row>
        <row r="81">
          <cell r="A81" t="str">
            <v>2-4</v>
          </cell>
          <cell r="B81" t="str">
            <v>ドレインキャップ撤去</v>
          </cell>
          <cell r="C81" t="str">
            <v>横引き用　Φ90</v>
          </cell>
          <cell r="D81" t="str">
            <v>箇所</v>
          </cell>
          <cell r="M81" t="str">
            <v>－</v>
          </cell>
          <cell r="N81" t="str">
            <v>－</v>
          </cell>
          <cell r="O81" t="str">
            <v>－</v>
          </cell>
          <cell r="P81" t="str">
            <v>－</v>
          </cell>
          <cell r="Q81" t="str">
            <v>－</v>
          </cell>
          <cell r="R81" t="str">
            <v>－</v>
          </cell>
          <cell r="S81" t="str">
            <v>－</v>
          </cell>
          <cell r="T81" t="str">
            <v>－</v>
          </cell>
          <cell r="U81" t="str">
            <v>－</v>
          </cell>
          <cell r="V81" t="str">
            <v>－</v>
          </cell>
          <cell r="W81" t="str">
            <v>2-4</v>
          </cell>
          <cell r="X81">
            <v>0</v>
          </cell>
          <cell r="Y81">
            <v>1</v>
          </cell>
          <cell r="Z81">
            <v>0</v>
          </cell>
        </row>
        <row r="82">
          <cell r="A82" t="str">
            <v>2-5</v>
          </cell>
          <cell r="B82" t="str">
            <v>下地調整</v>
          </cell>
          <cell r="C82" t="str">
            <v>コンクリート面　ポリマーセメントペースト</v>
          </cell>
          <cell r="D82" t="str">
            <v>ｍ2</v>
          </cell>
          <cell r="I82">
            <v>368</v>
          </cell>
          <cell r="J82">
            <v>750</v>
          </cell>
          <cell r="K82">
            <v>432</v>
          </cell>
          <cell r="L82">
            <v>730</v>
          </cell>
          <cell r="M82" t="str">
            <v>－</v>
          </cell>
          <cell r="N82" t="str">
            <v>－</v>
          </cell>
          <cell r="O82" t="str">
            <v>－</v>
          </cell>
          <cell r="P82" t="str">
            <v>－</v>
          </cell>
          <cell r="Q82" t="str">
            <v>－</v>
          </cell>
          <cell r="R82" t="str">
            <v>－</v>
          </cell>
          <cell r="S82" t="str">
            <v>－</v>
          </cell>
          <cell r="T82" t="str">
            <v>－</v>
          </cell>
          <cell r="U82" t="str">
            <v>－</v>
          </cell>
          <cell r="V82" t="str">
            <v>－</v>
          </cell>
          <cell r="W82" t="str">
            <v>2-5</v>
          </cell>
          <cell r="X82">
            <v>730</v>
          </cell>
          <cell r="Y82">
            <v>1.01</v>
          </cell>
          <cell r="Z82">
            <v>737</v>
          </cell>
        </row>
        <row r="83">
          <cell r="A83" t="str">
            <v>2-6</v>
          </cell>
          <cell r="B83" t="str">
            <v>改修工事用ドレイン</v>
          </cell>
          <cell r="C83" t="str">
            <v>リードレンＣ　横引用　90
田島ルーフィング</v>
          </cell>
          <cell r="D83" t="str">
            <v>箇所</v>
          </cell>
          <cell r="J83" t="str">
            <v>掲載ナシ</v>
          </cell>
          <cell r="K83">
            <v>436</v>
          </cell>
          <cell r="L83">
            <v>33700</v>
          </cell>
          <cell r="M83" t="str">
            <v>－</v>
          </cell>
          <cell r="N83" t="str">
            <v>－</v>
          </cell>
          <cell r="O83" t="str">
            <v>－</v>
          </cell>
          <cell r="P83" t="str">
            <v>－</v>
          </cell>
          <cell r="Q83" t="str">
            <v>－</v>
          </cell>
          <cell r="R83" t="str">
            <v>－</v>
          </cell>
          <cell r="S83" t="str">
            <v>－</v>
          </cell>
          <cell r="T83" t="str">
            <v>－</v>
          </cell>
          <cell r="U83" t="str">
            <v>－</v>
          </cell>
          <cell r="V83" t="str">
            <v>－</v>
          </cell>
          <cell r="W83" t="str">
            <v>2-6</v>
          </cell>
          <cell r="X83">
            <v>33700</v>
          </cell>
          <cell r="Y83">
            <v>1</v>
          </cell>
          <cell r="Z83">
            <v>33700</v>
          </cell>
        </row>
        <row r="84">
          <cell r="A84" t="str">
            <v>2-7</v>
          </cell>
          <cell r="B84" t="str">
            <v>ウレタンゴム系塗膜防水</v>
          </cell>
          <cell r="C84" t="str">
            <v>Ｘ-2　密着工法　平面</v>
          </cell>
          <cell r="D84" t="str">
            <v>ｍ2</v>
          </cell>
          <cell r="I84">
            <v>148</v>
          </cell>
          <cell r="J84">
            <v>4310</v>
          </cell>
          <cell r="K84">
            <v>222</v>
          </cell>
          <cell r="L84">
            <v>3900</v>
          </cell>
          <cell r="M84" t="str">
            <v>－</v>
          </cell>
          <cell r="N84" t="str">
            <v>－</v>
          </cell>
          <cell r="O84" t="str">
            <v>－</v>
          </cell>
          <cell r="P84" t="str">
            <v>－</v>
          </cell>
          <cell r="Q84" t="str">
            <v>－</v>
          </cell>
          <cell r="R84" t="str">
            <v>－</v>
          </cell>
          <cell r="S84" t="str">
            <v>－</v>
          </cell>
          <cell r="T84" t="str">
            <v>－</v>
          </cell>
          <cell r="U84" t="str">
            <v>－</v>
          </cell>
          <cell r="V84" t="str">
            <v>－</v>
          </cell>
          <cell r="W84" t="str">
            <v>2-7</v>
          </cell>
          <cell r="X84">
            <v>3900</v>
          </cell>
          <cell r="Y84">
            <v>1.01</v>
          </cell>
          <cell r="Z84">
            <v>3940</v>
          </cell>
        </row>
        <row r="85">
          <cell r="A85" t="str">
            <v>2-8</v>
          </cell>
          <cell r="B85" t="str">
            <v>ウレタンゴム系塗膜防水</v>
          </cell>
          <cell r="C85" t="str">
            <v>Ｘ-2　密着工法　立上り</v>
          </cell>
          <cell r="D85" t="str">
            <v>ｍ2</v>
          </cell>
          <cell r="I85">
            <v>148</v>
          </cell>
          <cell r="J85">
            <v>4640</v>
          </cell>
          <cell r="K85">
            <v>222</v>
          </cell>
          <cell r="L85">
            <v>4000</v>
          </cell>
          <cell r="M85" t="str">
            <v>－</v>
          </cell>
          <cell r="N85" t="str">
            <v>－</v>
          </cell>
          <cell r="O85" t="str">
            <v>－</v>
          </cell>
          <cell r="P85" t="str">
            <v>－</v>
          </cell>
          <cell r="Q85" t="str">
            <v>－</v>
          </cell>
          <cell r="R85" t="str">
            <v>－</v>
          </cell>
          <cell r="S85" t="str">
            <v>－</v>
          </cell>
          <cell r="T85" t="str">
            <v>－</v>
          </cell>
          <cell r="U85" t="str">
            <v>－</v>
          </cell>
          <cell r="V85" t="str">
            <v>－</v>
          </cell>
          <cell r="W85" t="str">
            <v>2-8</v>
          </cell>
          <cell r="X85">
            <v>4000</v>
          </cell>
          <cell r="Y85">
            <v>1.01</v>
          </cell>
          <cell r="Z85">
            <v>4040</v>
          </cell>
        </row>
        <row r="86">
          <cell r="A86" t="str">
            <v>2-9</v>
          </cell>
          <cell r="B86" t="str">
            <v>シーリング</v>
          </cell>
          <cell r="C86" t="str">
            <v>PS-2 ポリサルファイド 幅20×深さ10</v>
          </cell>
          <cell r="D86" t="str">
            <v>ｍ</v>
          </cell>
          <cell r="I86" t="str">
            <v>市24</v>
          </cell>
          <cell r="J86">
            <v>570</v>
          </cell>
          <cell r="K86" t="str">
            <v>市18</v>
          </cell>
          <cell r="L86">
            <v>550</v>
          </cell>
          <cell r="M86" t="str">
            <v>－</v>
          </cell>
          <cell r="N86" t="str">
            <v>－</v>
          </cell>
          <cell r="O86" t="str">
            <v>－</v>
          </cell>
          <cell r="P86" t="str">
            <v>－</v>
          </cell>
          <cell r="Q86" t="str">
            <v>－</v>
          </cell>
          <cell r="R86" t="str">
            <v>－</v>
          </cell>
          <cell r="S86" t="str">
            <v>－</v>
          </cell>
          <cell r="T86" t="str">
            <v>－</v>
          </cell>
          <cell r="U86" t="str">
            <v>－</v>
          </cell>
          <cell r="V86" t="str">
            <v>－</v>
          </cell>
          <cell r="W86" t="str">
            <v>2-9</v>
          </cell>
          <cell r="X86">
            <v>550</v>
          </cell>
          <cell r="Y86">
            <v>1.01</v>
          </cell>
          <cell r="Z86">
            <v>560</v>
          </cell>
        </row>
        <row r="87">
          <cell r="A87" t="str">
            <v>2-10</v>
          </cell>
          <cell r="B87" t="str">
            <v>シーリング</v>
          </cell>
          <cell r="C87" t="str">
            <v>SR-1 シリコーン(1成分系)
幅10×深さ10</v>
          </cell>
          <cell r="D87" t="str">
            <v>ｍ</v>
          </cell>
          <cell r="I87" t="str">
            <v>市24</v>
          </cell>
          <cell r="J87">
            <v>400</v>
          </cell>
          <cell r="K87" t="str">
            <v>市18</v>
          </cell>
          <cell r="L87">
            <v>390</v>
          </cell>
          <cell r="M87" t="str">
            <v>－</v>
          </cell>
          <cell r="N87" t="str">
            <v>－</v>
          </cell>
          <cell r="O87" t="str">
            <v>－</v>
          </cell>
          <cell r="P87" t="str">
            <v>－</v>
          </cell>
          <cell r="Q87" t="str">
            <v>－</v>
          </cell>
          <cell r="R87" t="str">
            <v>－</v>
          </cell>
          <cell r="S87" t="str">
            <v>－</v>
          </cell>
          <cell r="T87" t="str">
            <v>－</v>
          </cell>
          <cell r="U87" t="str">
            <v>－</v>
          </cell>
          <cell r="V87" t="str">
            <v>－</v>
          </cell>
          <cell r="W87" t="str">
            <v>2-10</v>
          </cell>
          <cell r="X87">
            <v>390</v>
          </cell>
          <cell r="Y87">
            <v>1.01</v>
          </cell>
          <cell r="Z87">
            <v>390</v>
          </cell>
        </row>
        <row r="88">
          <cell r="A88" t="str">
            <v>2-11</v>
          </cell>
          <cell r="B88" t="str">
            <v>貫通処理工事</v>
          </cell>
          <cell r="C88" t="str">
            <v>φ100mm</v>
          </cell>
          <cell r="D88" t="str">
            <v>箇所</v>
          </cell>
          <cell r="I88" t="str">
            <v>市62</v>
          </cell>
          <cell r="J88">
            <v>7950</v>
          </cell>
          <cell r="K88" t="str">
            <v>市54</v>
          </cell>
          <cell r="L88">
            <v>8790</v>
          </cell>
          <cell r="M88" t="str">
            <v>－</v>
          </cell>
          <cell r="N88" t="str">
            <v>－</v>
          </cell>
          <cell r="O88" t="str">
            <v>－</v>
          </cell>
          <cell r="P88" t="str">
            <v>－</v>
          </cell>
          <cell r="Q88" t="str">
            <v>－</v>
          </cell>
          <cell r="R88" t="str">
            <v>－</v>
          </cell>
          <cell r="S88" t="str">
            <v>－</v>
          </cell>
          <cell r="T88" t="str">
            <v>－</v>
          </cell>
          <cell r="U88" t="str">
            <v>－</v>
          </cell>
          <cell r="V88" t="str">
            <v>－</v>
          </cell>
          <cell r="W88" t="str">
            <v>2-11</v>
          </cell>
          <cell r="X88">
            <v>7950</v>
          </cell>
          <cell r="Y88">
            <v>1.01</v>
          </cell>
          <cell r="Z88">
            <v>8030</v>
          </cell>
        </row>
        <row r="89">
          <cell r="A89" t="str">
            <v>2-12</v>
          </cell>
          <cell r="B89" t="str">
            <v>貫通処理工事</v>
          </cell>
          <cell r="C89" t="str">
            <v>φ150mm</v>
          </cell>
          <cell r="D89" t="str">
            <v>箇所</v>
          </cell>
          <cell r="I89" t="str">
            <v>市62</v>
          </cell>
          <cell r="J89">
            <v>9440</v>
          </cell>
          <cell r="K89" t="str">
            <v>市54</v>
          </cell>
          <cell r="L89">
            <v>11100</v>
          </cell>
          <cell r="M89" t="str">
            <v>－</v>
          </cell>
          <cell r="N89" t="str">
            <v>－</v>
          </cell>
          <cell r="O89" t="str">
            <v>－</v>
          </cell>
          <cell r="P89" t="str">
            <v>－</v>
          </cell>
          <cell r="Q89" t="str">
            <v>－</v>
          </cell>
          <cell r="R89" t="str">
            <v>－</v>
          </cell>
          <cell r="S89" t="str">
            <v>－</v>
          </cell>
          <cell r="T89" t="str">
            <v>－</v>
          </cell>
          <cell r="U89" t="str">
            <v>－</v>
          </cell>
          <cell r="V89" t="str">
            <v>－</v>
          </cell>
          <cell r="W89" t="str">
            <v>2-12</v>
          </cell>
          <cell r="X89">
            <v>9440</v>
          </cell>
          <cell r="Y89">
            <v>1.01</v>
          </cell>
          <cell r="Z89">
            <v>9530</v>
          </cell>
        </row>
        <row r="90">
          <cell r="A90" t="str">
            <v>2-13</v>
          </cell>
          <cell r="B90" t="str">
            <v>ドレインキャップ</v>
          </cell>
          <cell r="C90" t="str">
            <v>横引き用　適用範囲Φ50～140</v>
          </cell>
          <cell r="D90" t="str">
            <v>箇所</v>
          </cell>
          <cell r="E90" t="str">
            <v>－</v>
          </cell>
          <cell r="F90" t="str">
            <v>－</v>
          </cell>
          <cell r="G90" t="str">
            <v>－</v>
          </cell>
          <cell r="H90" t="str">
            <v>－</v>
          </cell>
          <cell r="I90" t="str">
            <v>－</v>
          </cell>
          <cell r="J90" t="str">
            <v>－</v>
          </cell>
          <cell r="K90" t="str">
            <v>－</v>
          </cell>
          <cell r="L90" t="str">
            <v>－</v>
          </cell>
          <cell r="O90" t="str">
            <v>田島ルーフィング</v>
          </cell>
          <cell r="P90">
            <v>14900</v>
          </cell>
          <cell r="Q90" t="str">
            <v>ダイフレックス</v>
          </cell>
          <cell r="R90">
            <v>8100</v>
          </cell>
          <cell r="S90" t="str">
            <v>－</v>
          </cell>
          <cell r="T90" t="str">
            <v>－</v>
          </cell>
          <cell r="U90" t="str">
            <v>－</v>
          </cell>
          <cell r="V90" t="str">
            <v>－</v>
          </cell>
          <cell r="W90" t="str">
            <v>2-13</v>
          </cell>
          <cell r="X90">
            <v>8100</v>
          </cell>
          <cell r="Y90">
            <v>0.7</v>
          </cell>
          <cell r="Z90">
            <v>5670</v>
          </cell>
        </row>
        <row r="91">
          <cell r="A91" t="str">
            <v>2-14</v>
          </cell>
          <cell r="D91" t="str">
            <v>ｍ</v>
          </cell>
          <cell r="E91" t="str">
            <v>－</v>
          </cell>
          <cell r="F91" t="str">
            <v>－</v>
          </cell>
          <cell r="G91" t="str">
            <v>－</v>
          </cell>
          <cell r="H91" t="str">
            <v>－</v>
          </cell>
          <cell r="M91" t="str">
            <v>－</v>
          </cell>
          <cell r="N91" t="str">
            <v>－</v>
          </cell>
          <cell r="O91" t="str">
            <v>－</v>
          </cell>
          <cell r="P91" t="str">
            <v>－</v>
          </cell>
          <cell r="Q91" t="str">
            <v>－</v>
          </cell>
          <cell r="R91" t="str">
            <v>－</v>
          </cell>
          <cell r="S91" t="str">
            <v>－</v>
          </cell>
          <cell r="T91" t="str">
            <v>－</v>
          </cell>
          <cell r="U91" t="str">
            <v>－</v>
          </cell>
          <cell r="V91" t="str">
            <v>－</v>
          </cell>
          <cell r="W91" t="str">
            <v>2-14</v>
          </cell>
          <cell r="X91">
            <v>0</v>
          </cell>
          <cell r="Y91">
            <v>1</v>
          </cell>
          <cell r="Z91">
            <v>0</v>
          </cell>
        </row>
        <row r="92">
          <cell r="B92" t="str">
            <v>4.外壁改修</v>
          </cell>
          <cell r="X92">
            <v>0</v>
          </cell>
          <cell r="Y92">
            <v>1</v>
          </cell>
        </row>
        <row r="93">
          <cell r="A93" t="str">
            <v>3-1</v>
          </cell>
          <cell r="B93" t="str">
            <v>鋼製　片開きフラッシュ戸　撤去
1～3階便所</v>
          </cell>
          <cell r="C93" t="str">
            <v>Ｗ900×Ｈ1800～2000､枠共</v>
          </cell>
          <cell r="D93" t="str">
            <v>箇所</v>
          </cell>
          <cell r="E93" t="str">
            <v>－</v>
          </cell>
          <cell r="F93" t="str">
            <v>－</v>
          </cell>
          <cell r="G93" t="str">
            <v>－</v>
          </cell>
          <cell r="H93" t="str">
            <v>－</v>
          </cell>
          <cell r="I93">
            <v>382</v>
          </cell>
          <cell r="J93">
            <v>2800</v>
          </cell>
          <cell r="L93" t="str">
            <v>掲載ナシ</v>
          </cell>
          <cell r="M93" t="str">
            <v>－</v>
          </cell>
          <cell r="N93" t="str">
            <v>－</v>
          </cell>
          <cell r="O93" t="str">
            <v>－</v>
          </cell>
          <cell r="P93" t="str">
            <v>－</v>
          </cell>
          <cell r="Q93" t="str">
            <v>－</v>
          </cell>
          <cell r="R93" t="str">
            <v>－</v>
          </cell>
          <cell r="S93" t="str">
            <v>－</v>
          </cell>
          <cell r="T93" t="str">
            <v>－</v>
          </cell>
          <cell r="U93" t="str">
            <v>－</v>
          </cell>
          <cell r="V93" t="str">
            <v>－</v>
          </cell>
          <cell r="W93" t="str">
            <v>3-1</v>
          </cell>
          <cell r="X93">
            <v>2800</v>
          </cell>
          <cell r="Y93">
            <v>1.01</v>
          </cell>
          <cell r="Z93">
            <v>2830</v>
          </cell>
        </row>
        <row r="94">
          <cell r="A94" t="str">
            <v>3-2</v>
          </cell>
          <cell r="B94" t="str">
            <v>木製　片開きフラッシュ戸 撤去
1～3階便所ＳＫ</v>
          </cell>
          <cell r="C94" t="str">
            <v>Ｗ900×Ｈ1850､枠共</v>
          </cell>
          <cell r="D94" t="str">
            <v>箇所</v>
          </cell>
          <cell r="E94" t="str">
            <v>－</v>
          </cell>
          <cell r="F94" t="str">
            <v>－</v>
          </cell>
          <cell r="G94" t="str">
            <v>－</v>
          </cell>
          <cell r="H94" t="str">
            <v>－</v>
          </cell>
          <cell r="I94">
            <v>382</v>
          </cell>
          <cell r="J94">
            <v>1100</v>
          </cell>
          <cell r="L94" t="str">
            <v>掲載ナシ</v>
          </cell>
          <cell r="M94" t="str">
            <v>－</v>
          </cell>
          <cell r="N94" t="str">
            <v>－</v>
          </cell>
          <cell r="O94" t="str">
            <v>－</v>
          </cell>
          <cell r="P94" t="str">
            <v>－</v>
          </cell>
          <cell r="Q94" t="str">
            <v>－</v>
          </cell>
          <cell r="R94" t="str">
            <v>－</v>
          </cell>
          <cell r="S94" t="str">
            <v>－</v>
          </cell>
          <cell r="T94" t="str">
            <v>－</v>
          </cell>
          <cell r="U94" t="str">
            <v>－</v>
          </cell>
          <cell r="V94" t="str">
            <v>－</v>
          </cell>
          <cell r="W94" t="str">
            <v>3-2</v>
          </cell>
          <cell r="X94">
            <v>1100</v>
          </cell>
          <cell r="Y94">
            <v>1.01</v>
          </cell>
          <cell r="Z94">
            <v>1110</v>
          </cell>
        </row>
        <row r="95">
          <cell r="A95" t="str">
            <v>3-3</v>
          </cell>
          <cell r="B95" t="str">
            <v>鋼製　片開きフラッシュ戸　撤去
2、3階便所</v>
          </cell>
          <cell r="C95" t="str">
            <v>Ｗ600×Ｈ600､枠共</v>
          </cell>
          <cell r="D95" t="str">
            <v>箇所</v>
          </cell>
          <cell r="E95" t="str">
            <v>－</v>
          </cell>
          <cell r="F95" t="str">
            <v>－</v>
          </cell>
          <cell r="G95" t="str">
            <v>－</v>
          </cell>
          <cell r="H95" t="str">
            <v>－</v>
          </cell>
          <cell r="I95">
            <v>382</v>
          </cell>
          <cell r="J95">
            <v>2800</v>
          </cell>
          <cell r="L95" t="str">
            <v>掲載ナシ</v>
          </cell>
          <cell r="M95" t="str">
            <v>－</v>
          </cell>
          <cell r="N95" t="str">
            <v>－</v>
          </cell>
          <cell r="O95" t="str">
            <v>－</v>
          </cell>
          <cell r="P95" t="str">
            <v>－</v>
          </cell>
          <cell r="Q95" t="str">
            <v>－</v>
          </cell>
          <cell r="R95" t="str">
            <v>－</v>
          </cell>
          <cell r="S95" t="str">
            <v>－</v>
          </cell>
          <cell r="T95" t="str">
            <v>－</v>
          </cell>
          <cell r="U95" t="str">
            <v>－</v>
          </cell>
          <cell r="V95" t="str">
            <v>－</v>
          </cell>
          <cell r="W95" t="str">
            <v>3-3</v>
          </cell>
          <cell r="X95">
            <v>2800</v>
          </cell>
          <cell r="Y95">
            <v>1.01</v>
          </cell>
          <cell r="Z95">
            <v>2830</v>
          </cell>
        </row>
        <row r="96">
          <cell r="A96" t="str">
            <v>3-4</v>
          </cell>
          <cell r="B96" t="str">
            <v>鋼製　片開きフラッシュ戸　撤去
1～3階便所</v>
          </cell>
          <cell r="C96" t="str">
            <v>Ｗ450×Ｈ450､枠共</v>
          </cell>
          <cell r="D96" t="str">
            <v>箇所</v>
          </cell>
          <cell r="E96" t="str">
            <v>－</v>
          </cell>
          <cell r="F96" t="str">
            <v>－</v>
          </cell>
          <cell r="G96" t="str">
            <v>－</v>
          </cell>
          <cell r="H96" t="str">
            <v>－</v>
          </cell>
          <cell r="I96">
            <v>382</v>
          </cell>
          <cell r="J96">
            <v>2800</v>
          </cell>
          <cell r="L96" t="str">
            <v>掲載ナシ</v>
          </cell>
          <cell r="M96" t="str">
            <v>－</v>
          </cell>
          <cell r="N96" t="str">
            <v>－</v>
          </cell>
          <cell r="O96" t="str">
            <v>－</v>
          </cell>
          <cell r="P96" t="str">
            <v>－</v>
          </cell>
          <cell r="Q96" t="str">
            <v>－</v>
          </cell>
          <cell r="R96" t="str">
            <v>－</v>
          </cell>
          <cell r="S96" t="str">
            <v>－</v>
          </cell>
          <cell r="T96" t="str">
            <v>－</v>
          </cell>
          <cell r="U96" t="str">
            <v>－</v>
          </cell>
          <cell r="V96" t="str">
            <v>－</v>
          </cell>
          <cell r="W96" t="str">
            <v>3-4</v>
          </cell>
          <cell r="X96">
            <v>2800</v>
          </cell>
          <cell r="Y96">
            <v>1.01</v>
          </cell>
          <cell r="Z96">
            <v>2830</v>
          </cell>
        </row>
        <row r="97">
          <cell r="A97" t="str">
            <v>3-5</v>
          </cell>
          <cell r="B97" t="str">
            <v>鋼製　片開きフラッシュ戸　撤去
3階廊下</v>
          </cell>
          <cell r="C97" t="str">
            <v>Ｗ900×Ｈ1800～2000､枠共</v>
          </cell>
          <cell r="D97" t="str">
            <v>箇所</v>
          </cell>
          <cell r="E97" t="str">
            <v>－</v>
          </cell>
          <cell r="F97" t="str">
            <v>－</v>
          </cell>
          <cell r="G97" t="str">
            <v>－</v>
          </cell>
          <cell r="H97" t="str">
            <v>－</v>
          </cell>
          <cell r="I97">
            <v>382</v>
          </cell>
          <cell r="J97">
            <v>2800</v>
          </cell>
          <cell r="L97" t="str">
            <v>掲載ナシ</v>
          </cell>
          <cell r="M97" t="str">
            <v>－</v>
          </cell>
          <cell r="N97" t="str">
            <v>－</v>
          </cell>
          <cell r="O97" t="str">
            <v>－</v>
          </cell>
          <cell r="P97" t="str">
            <v>－</v>
          </cell>
          <cell r="Q97" t="str">
            <v>－</v>
          </cell>
          <cell r="R97" t="str">
            <v>－</v>
          </cell>
          <cell r="S97" t="str">
            <v>－</v>
          </cell>
          <cell r="T97" t="str">
            <v>－</v>
          </cell>
          <cell r="U97" t="str">
            <v>－</v>
          </cell>
          <cell r="V97" t="str">
            <v>－</v>
          </cell>
          <cell r="W97" t="str">
            <v>3-5</v>
          </cell>
          <cell r="X97">
            <v>2800</v>
          </cell>
          <cell r="Y97">
            <v>1.01</v>
          </cell>
          <cell r="Z97">
            <v>2830</v>
          </cell>
        </row>
        <row r="98">
          <cell r="A98" t="str">
            <v>3-6</v>
          </cell>
          <cell r="B98" t="str">
            <v>木製　片開きフラッシュ戸 撤去
3階研修室</v>
          </cell>
          <cell r="C98" t="str">
            <v>Ｗ800×Ｈ1,900､枠共</v>
          </cell>
          <cell r="D98" t="str">
            <v>箇所</v>
          </cell>
          <cell r="E98" t="str">
            <v>－</v>
          </cell>
          <cell r="F98" t="str">
            <v>－</v>
          </cell>
          <cell r="G98" t="str">
            <v>－</v>
          </cell>
          <cell r="H98" t="str">
            <v>－</v>
          </cell>
          <cell r="I98">
            <v>382</v>
          </cell>
          <cell r="J98">
            <v>1100</v>
          </cell>
          <cell r="L98" t="str">
            <v>掲載ナシ</v>
          </cell>
          <cell r="M98" t="str">
            <v>－</v>
          </cell>
          <cell r="N98" t="str">
            <v>－</v>
          </cell>
          <cell r="O98" t="str">
            <v>－</v>
          </cell>
          <cell r="P98" t="str">
            <v>－</v>
          </cell>
          <cell r="Q98" t="str">
            <v>－</v>
          </cell>
          <cell r="R98" t="str">
            <v>－</v>
          </cell>
          <cell r="S98" t="str">
            <v>－</v>
          </cell>
          <cell r="T98" t="str">
            <v>－</v>
          </cell>
          <cell r="U98" t="str">
            <v>－</v>
          </cell>
          <cell r="V98" t="str">
            <v>－</v>
          </cell>
          <cell r="W98" t="str">
            <v>3-6</v>
          </cell>
          <cell r="X98">
            <v>1100</v>
          </cell>
          <cell r="Y98">
            <v>1.01</v>
          </cell>
          <cell r="Z98">
            <v>1110</v>
          </cell>
        </row>
        <row r="99">
          <cell r="A99" t="str">
            <v>3-7</v>
          </cell>
          <cell r="B99" t="str">
            <v>鋼製建具周囲はつり</v>
          </cell>
          <cell r="C99" t="str">
            <v>RC壁厚　150mm</v>
          </cell>
          <cell r="D99" t="str">
            <v>ｍ</v>
          </cell>
          <cell r="E99" t="str">
            <v>－</v>
          </cell>
          <cell r="F99" t="str">
            <v>－</v>
          </cell>
          <cell r="G99" t="str">
            <v>－</v>
          </cell>
          <cell r="H99" t="str">
            <v>－</v>
          </cell>
          <cell r="I99">
            <v>382</v>
          </cell>
          <cell r="J99">
            <v>1550</v>
          </cell>
          <cell r="L99" t="str">
            <v>掲載ナシ</v>
          </cell>
          <cell r="M99" t="str">
            <v>－</v>
          </cell>
          <cell r="N99" t="str">
            <v>－</v>
          </cell>
          <cell r="O99" t="str">
            <v>－</v>
          </cell>
          <cell r="P99" t="str">
            <v>－</v>
          </cell>
          <cell r="Q99" t="str">
            <v>－</v>
          </cell>
          <cell r="R99" t="str">
            <v>－</v>
          </cell>
          <cell r="S99" t="str">
            <v>－</v>
          </cell>
          <cell r="T99" t="str">
            <v>－</v>
          </cell>
          <cell r="U99" t="str">
            <v>－</v>
          </cell>
          <cell r="V99" t="str">
            <v>－</v>
          </cell>
          <cell r="W99" t="str">
            <v>3-7</v>
          </cell>
          <cell r="X99">
            <v>1550</v>
          </cell>
          <cell r="Y99">
            <v>1.01</v>
          </cell>
          <cell r="Z99">
            <v>1570</v>
          </cell>
        </row>
        <row r="100">
          <cell r="A100" t="str">
            <v>3-8</v>
          </cell>
          <cell r="B100" t="str">
            <v>ガラス撤去</v>
          </cell>
          <cell r="C100" t="str">
            <v>t2～10mm</v>
          </cell>
          <cell r="D100" t="str">
            <v>ｍ2</v>
          </cell>
          <cell r="E100" t="str">
            <v>－</v>
          </cell>
          <cell r="F100" t="str">
            <v>－</v>
          </cell>
          <cell r="G100" t="str">
            <v>－</v>
          </cell>
          <cell r="H100" t="str">
            <v>－</v>
          </cell>
          <cell r="I100">
            <v>382</v>
          </cell>
          <cell r="J100">
            <v>200</v>
          </cell>
          <cell r="L100" t="str">
            <v>掲載ナシ</v>
          </cell>
          <cell r="M100" t="str">
            <v>－</v>
          </cell>
          <cell r="N100" t="str">
            <v>－</v>
          </cell>
          <cell r="O100" t="str">
            <v>－</v>
          </cell>
          <cell r="P100" t="str">
            <v>－</v>
          </cell>
          <cell r="Q100" t="str">
            <v>－</v>
          </cell>
          <cell r="R100" t="str">
            <v>－</v>
          </cell>
          <cell r="S100" t="str">
            <v>－</v>
          </cell>
          <cell r="T100" t="str">
            <v>－</v>
          </cell>
          <cell r="U100" t="str">
            <v>－</v>
          </cell>
          <cell r="V100" t="str">
            <v>－</v>
          </cell>
          <cell r="W100" t="str">
            <v>3-8</v>
          </cell>
          <cell r="X100">
            <v>200</v>
          </cell>
          <cell r="Y100">
            <v>1.01</v>
          </cell>
          <cell r="Z100">
            <v>200</v>
          </cell>
        </row>
        <row r="101">
          <cell r="A101" t="str">
            <v>3-9</v>
          </cell>
          <cell r="B101" t="str">
            <v>カッター入れ</v>
          </cell>
          <cell r="D101" t="str">
            <v>ｍ</v>
          </cell>
          <cell r="E101" t="str">
            <v>－</v>
          </cell>
          <cell r="F101" t="str">
            <v>－</v>
          </cell>
          <cell r="G101" t="str">
            <v>－</v>
          </cell>
          <cell r="H101" t="str">
            <v>－</v>
          </cell>
          <cell r="M101" t="str">
            <v>－</v>
          </cell>
          <cell r="N101" t="str">
            <v>－</v>
          </cell>
          <cell r="O101" t="str">
            <v>－</v>
          </cell>
          <cell r="P101" t="str">
            <v>－</v>
          </cell>
          <cell r="Q101" t="str">
            <v>－</v>
          </cell>
          <cell r="R101" t="str">
            <v>－</v>
          </cell>
          <cell r="S101" t="str">
            <v>－</v>
          </cell>
          <cell r="T101" t="str">
            <v>－</v>
          </cell>
          <cell r="U101" t="str">
            <v>－</v>
          </cell>
          <cell r="V101" t="str">
            <v>－</v>
          </cell>
          <cell r="W101" t="str">
            <v>3-9</v>
          </cell>
          <cell r="X101">
            <v>0</v>
          </cell>
          <cell r="Y101">
            <v>1</v>
          </cell>
          <cell r="Z101">
            <v>0</v>
          </cell>
        </row>
        <row r="102">
          <cell r="A102" t="str">
            <v>3-21</v>
          </cell>
          <cell r="B102" t="str">
            <v>コンクリートブレーカ</v>
          </cell>
          <cell r="C102" t="str">
            <v>30kg</v>
          </cell>
          <cell r="D102" t="str">
            <v>共用日</v>
          </cell>
          <cell r="E102">
            <v>786</v>
          </cell>
          <cell r="F102">
            <v>540</v>
          </cell>
          <cell r="G102">
            <v>266</v>
          </cell>
          <cell r="H102">
            <v>560</v>
          </cell>
          <cell r="M102" t="str">
            <v>－</v>
          </cell>
          <cell r="N102" t="str">
            <v>－</v>
          </cell>
          <cell r="O102" t="str">
            <v>－</v>
          </cell>
          <cell r="P102" t="str">
            <v>－</v>
          </cell>
          <cell r="Q102" t="str">
            <v>－</v>
          </cell>
          <cell r="R102" t="str">
            <v>－</v>
          </cell>
          <cell r="S102" t="str">
            <v>－</v>
          </cell>
          <cell r="T102" t="str">
            <v>－</v>
          </cell>
          <cell r="U102" t="str">
            <v>損料算定表</v>
          </cell>
          <cell r="V102">
            <v>182</v>
          </cell>
          <cell r="W102" t="str">
            <v>3-21</v>
          </cell>
          <cell r="X102">
            <v>182</v>
          </cell>
          <cell r="Y102">
            <v>1</v>
          </cell>
          <cell r="Z102">
            <v>180</v>
          </cell>
        </row>
        <row r="103">
          <cell r="A103" t="str">
            <v>3-22</v>
          </cell>
          <cell r="B103" t="str">
            <v>空気圧縮機運転</v>
          </cell>
          <cell r="C103" t="str">
            <v>可搬式、スクリューエンジン掛7.5～7.8ｍ3</v>
          </cell>
          <cell r="D103" t="str">
            <v>共用日</v>
          </cell>
          <cell r="E103">
            <v>787</v>
          </cell>
          <cell r="F103">
            <v>3600</v>
          </cell>
          <cell r="G103">
            <v>267</v>
          </cell>
          <cell r="H103">
            <v>3700</v>
          </cell>
          <cell r="M103" t="str">
            <v>－</v>
          </cell>
          <cell r="N103" t="str">
            <v>－</v>
          </cell>
          <cell r="O103" t="str">
            <v>－</v>
          </cell>
          <cell r="P103" t="str">
            <v>－</v>
          </cell>
          <cell r="Q103" t="str">
            <v>－</v>
          </cell>
          <cell r="R103" t="str">
            <v>－</v>
          </cell>
          <cell r="S103" t="str">
            <v>－</v>
          </cell>
          <cell r="T103" t="str">
            <v>－</v>
          </cell>
          <cell r="U103" t="str">
            <v>損料算定表</v>
          </cell>
          <cell r="V103">
            <v>3830</v>
          </cell>
          <cell r="W103" t="str">
            <v>3-22</v>
          </cell>
          <cell r="X103">
            <v>3600</v>
          </cell>
          <cell r="Y103">
            <v>1</v>
          </cell>
          <cell r="Z103">
            <v>3600</v>
          </cell>
        </row>
        <row r="104">
          <cell r="A104" t="str">
            <v>3-23</v>
          </cell>
          <cell r="B104" t="str">
            <v>コンクリートカッター運転</v>
          </cell>
          <cell r="C104" t="str">
            <v>手動式、ブレード径20cm</v>
          </cell>
          <cell r="D104" t="str">
            <v>共用日</v>
          </cell>
          <cell r="E104" t="str">
            <v>－</v>
          </cell>
          <cell r="F104" t="str">
            <v>掲載ナシ</v>
          </cell>
          <cell r="G104">
            <v>266</v>
          </cell>
          <cell r="H104">
            <v>2000</v>
          </cell>
          <cell r="M104" t="str">
            <v>－</v>
          </cell>
          <cell r="N104" t="str">
            <v>－</v>
          </cell>
          <cell r="O104" t="str">
            <v>－</v>
          </cell>
          <cell r="P104" t="str">
            <v>－</v>
          </cell>
          <cell r="Q104" t="str">
            <v>－</v>
          </cell>
          <cell r="R104" t="str">
            <v>－</v>
          </cell>
          <cell r="S104" t="str">
            <v>－</v>
          </cell>
          <cell r="T104" t="str">
            <v>－</v>
          </cell>
          <cell r="U104" t="str">
            <v>損料算定表</v>
          </cell>
          <cell r="V104">
            <v>253</v>
          </cell>
          <cell r="W104" t="str">
            <v>3-23</v>
          </cell>
          <cell r="X104">
            <v>253</v>
          </cell>
          <cell r="Y104">
            <v>1</v>
          </cell>
          <cell r="Z104">
            <v>250</v>
          </cell>
        </row>
        <row r="105">
          <cell r="A105" t="str">
            <v>3-10</v>
          </cell>
          <cell r="B105" t="str">
            <v>SD-1 片開きフラッシュ戸</v>
          </cell>
          <cell r="C105" t="str">
            <v>W800×Ｈ2100、明かり欄間窓付</v>
          </cell>
          <cell r="D105" t="str">
            <v>箇所</v>
          </cell>
          <cell r="E105" t="str">
            <v>－</v>
          </cell>
          <cell r="F105" t="str">
            <v>－</v>
          </cell>
          <cell r="G105" t="str">
            <v>－</v>
          </cell>
          <cell r="H105" t="str">
            <v>－</v>
          </cell>
          <cell r="I105" t="str">
            <v>－</v>
          </cell>
          <cell r="J105" t="str">
            <v>－</v>
          </cell>
          <cell r="M105" t="str">
            <v>－</v>
          </cell>
          <cell r="N105" t="str">
            <v>－</v>
          </cell>
          <cell r="O105" t="str">
            <v>－</v>
          </cell>
          <cell r="P105" t="str">
            <v>－</v>
          </cell>
          <cell r="Q105" t="str">
            <v>－</v>
          </cell>
          <cell r="R105" t="str">
            <v>－</v>
          </cell>
          <cell r="S105" t="str">
            <v>－</v>
          </cell>
          <cell r="T105" t="str">
            <v>－</v>
          </cell>
          <cell r="U105" t="str">
            <v>見積書</v>
          </cell>
          <cell r="V105" t="str">
            <v>－</v>
          </cell>
          <cell r="W105" t="str">
            <v>3-10</v>
          </cell>
          <cell r="X105">
            <v>0</v>
          </cell>
          <cell r="Y105">
            <v>1</v>
          </cell>
          <cell r="Z105">
            <v>0</v>
          </cell>
        </row>
        <row r="106">
          <cell r="A106" t="str">
            <v>3-11</v>
          </cell>
          <cell r="B106" t="str">
            <v>SD-2 片開きフラッシュ戸</v>
          </cell>
          <cell r="C106" t="str">
            <v>W800×Ｈ2100、明かりルーバー窓付</v>
          </cell>
          <cell r="D106" t="str">
            <v>箇所</v>
          </cell>
          <cell r="E106" t="str">
            <v>－</v>
          </cell>
          <cell r="F106" t="str">
            <v>－</v>
          </cell>
          <cell r="G106" t="str">
            <v>－</v>
          </cell>
          <cell r="H106" t="str">
            <v>－</v>
          </cell>
          <cell r="I106" t="str">
            <v>－</v>
          </cell>
          <cell r="J106" t="str">
            <v>－</v>
          </cell>
          <cell r="M106" t="str">
            <v>－</v>
          </cell>
          <cell r="N106" t="str">
            <v>－</v>
          </cell>
          <cell r="O106" t="str">
            <v>－</v>
          </cell>
          <cell r="P106" t="str">
            <v>－</v>
          </cell>
          <cell r="Q106" t="str">
            <v>－</v>
          </cell>
          <cell r="R106" t="str">
            <v>－</v>
          </cell>
          <cell r="S106" t="str">
            <v>－</v>
          </cell>
          <cell r="T106" t="str">
            <v>－</v>
          </cell>
          <cell r="U106" t="str">
            <v>見積書</v>
          </cell>
          <cell r="V106" t="str">
            <v>－</v>
          </cell>
          <cell r="W106" t="str">
            <v>3-11</v>
          </cell>
          <cell r="X106">
            <v>0</v>
          </cell>
          <cell r="Y106">
            <v>1</v>
          </cell>
          <cell r="Z106">
            <v>0</v>
          </cell>
        </row>
        <row r="107">
          <cell r="A107" t="str">
            <v>3-12</v>
          </cell>
          <cell r="B107" t="str">
            <v>SD-3 片開きフラッシュ戸</v>
          </cell>
          <cell r="C107" t="str">
            <v>W550×Ｈ1850</v>
          </cell>
          <cell r="D107" t="str">
            <v>箇所</v>
          </cell>
          <cell r="E107" t="str">
            <v>－</v>
          </cell>
          <cell r="F107" t="str">
            <v>－</v>
          </cell>
          <cell r="G107" t="str">
            <v>－</v>
          </cell>
          <cell r="H107" t="str">
            <v>－</v>
          </cell>
          <cell r="I107" t="str">
            <v>－</v>
          </cell>
          <cell r="J107" t="str">
            <v>－</v>
          </cell>
          <cell r="M107" t="str">
            <v>－</v>
          </cell>
          <cell r="N107" t="str">
            <v>－</v>
          </cell>
          <cell r="O107" t="str">
            <v>－</v>
          </cell>
          <cell r="P107" t="str">
            <v>－</v>
          </cell>
          <cell r="Q107" t="str">
            <v>－</v>
          </cell>
          <cell r="R107" t="str">
            <v>－</v>
          </cell>
          <cell r="S107" t="str">
            <v>－</v>
          </cell>
          <cell r="T107" t="str">
            <v>－</v>
          </cell>
          <cell r="U107" t="str">
            <v>見積書</v>
          </cell>
          <cell r="V107" t="str">
            <v>－</v>
          </cell>
          <cell r="W107" t="str">
            <v>3-12</v>
          </cell>
          <cell r="X107">
            <v>0</v>
          </cell>
          <cell r="Y107">
            <v>1</v>
          </cell>
          <cell r="Z107">
            <v>0</v>
          </cell>
        </row>
        <row r="108">
          <cell r="A108" t="str">
            <v>3-13</v>
          </cell>
          <cell r="B108" t="str">
            <v>SD-4 自動片引き戸</v>
          </cell>
          <cell r="C108" t="str">
            <v>W1855×Ｈ2000</v>
          </cell>
          <cell r="D108" t="str">
            <v>箇所</v>
          </cell>
          <cell r="E108" t="str">
            <v>－</v>
          </cell>
          <cell r="F108" t="str">
            <v>－</v>
          </cell>
          <cell r="G108" t="str">
            <v>－</v>
          </cell>
          <cell r="H108" t="str">
            <v>－</v>
          </cell>
          <cell r="I108" t="str">
            <v>－</v>
          </cell>
          <cell r="J108" t="str">
            <v>－</v>
          </cell>
          <cell r="M108" t="str">
            <v>－</v>
          </cell>
          <cell r="N108" t="str">
            <v>－</v>
          </cell>
          <cell r="O108" t="str">
            <v>－</v>
          </cell>
          <cell r="P108" t="str">
            <v>－</v>
          </cell>
          <cell r="Q108" t="str">
            <v>－</v>
          </cell>
          <cell r="R108" t="str">
            <v>－</v>
          </cell>
          <cell r="S108" t="str">
            <v>－</v>
          </cell>
          <cell r="T108" t="str">
            <v>－</v>
          </cell>
          <cell r="U108" t="str">
            <v>見積書</v>
          </cell>
          <cell r="V108" t="str">
            <v>－</v>
          </cell>
          <cell r="W108" t="str">
            <v>3-13</v>
          </cell>
          <cell r="X108">
            <v>0</v>
          </cell>
          <cell r="Y108">
            <v>1</v>
          </cell>
          <cell r="Z108">
            <v>0</v>
          </cell>
        </row>
        <row r="109">
          <cell r="A109" t="str">
            <v>3-14</v>
          </cell>
          <cell r="B109" t="str">
            <v>SD-5 片開きフラッシュ戸</v>
          </cell>
          <cell r="C109" t="str">
            <v>W450×Ｈ1900</v>
          </cell>
          <cell r="D109" t="str">
            <v>箇所</v>
          </cell>
          <cell r="E109" t="str">
            <v>－</v>
          </cell>
          <cell r="F109" t="str">
            <v>－</v>
          </cell>
          <cell r="G109" t="str">
            <v>－</v>
          </cell>
          <cell r="H109" t="str">
            <v>－</v>
          </cell>
          <cell r="I109" t="str">
            <v>－</v>
          </cell>
          <cell r="J109" t="str">
            <v>－</v>
          </cell>
          <cell r="M109" t="str">
            <v>－</v>
          </cell>
          <cell r="N109" t="str">
            <v>－</v>
          </cell>
          <cell r="O109" t="str">
            <v>－</v>
          </cell>
          <cell r="P109" t="str">
            <v>－</v>
          </cell>
          <cell r="Q109" t="str">
            <v>－</v>
          </cell>
          <cell r="R109" t="str">
            <v>－</v>
          </cell>
          <cell r="S109" t="str">
            <v>－</v>
          </cell>
          <cell r="T109" t="str">
            <v>－</v>
          </cell>
          <cell r="U109" t="str">
            <v>見積書</v>
          </cell>
          <cell r="V109" t="str">
            <v>－</v>
          </cell>
          <cell r="W109" t="str">
            <v>3-14</v>
          </cell>
          <cell r="X109">
            <v>0</v>
          </cell>
          <cell r="Y109">
            <v>1</v>
          </cell>
          <cell r="Z109">
            <v>0</v>
          </cell>
        </row>
        <row r="110">
          <cell r="A110" t="str">
            <v>3-15</v>
          </cell>
          <cell r="B110" t="str">
            <v>型板ガラス</v>
          </cell>
          <cell r="C110" t="str">
            <v>厚4mm</v>
          </cell>
          <cell r="D110" t="str">
            <v>ｍ2</v>
          </cell>
          <cell r="E110" t="str">
            <v>－</v>
          </cell>
          <cell r="F110" t="str">
            <v>－</v>
          </cell>
          <cell r="G110" t="str">
            <v>－</v>
          </cell>
          <cell r="H110" t="str">
            <v>－</v>
          </cell>
          <cell r="I110" t="str">
            <v>市32</v>
          </cell>
          <cell r="J110">
            <v>1310</v>
          </cell>
          <cell r="K110" t="str">
            <v>市26</v>
          </cell>
          <cell r="L110">
            <v>1260</v>
          </cell>
          <cell r="M110" t="str">
            <v>－</v>
          </cell>
          <cell r="N110" t="str">
            <v>－</v>
          </cell>
          <cell r="O110" t="str">
            <v>－</v>
          </cell>
          <cell r="P110" t="str">
            <v>－</v>
          </cell>
          <cell r="Q110" t="str">
            <v>－</v>
          </cell>
          <cell r="R110" t="str">
            <v>－</v>
          </cell>
          <cell r="S110" t="str">
            <v>－</v>
          </cell>
          <cell r="T110" t="str">
            <v>－</v>
          </cell>
          <cell r="U110" t="str">
            <v>－</v>
          </cell>
          <cell r="V110" t="str">
            <v>－</v>
          </cell>
          <cell r="W110" t="str">
            <v>3-15</v>
          </cell>
          <cell r="X110">
            <v>1260</v>
          </cell>
          <cell r="Y110">
            <v>1.01</v>
          </cell>
          <cell r="Z110">
            <v>1270</v>
          </cell>
        </row>
        <row r="111">
          <cell r="A111" t="str">
            <v>3-16</v>
          </cell>
          <cell r="B111" t="str">
            <v>ガラス廻りシーリング</v>
          </cell>
          <cell r="C111" t="str">
            <v>シリコーン系(2液) 5×5</v>
          </cell>
          <cell r="D111" t="str">
            <v>ｍ</v>
          </cell>
          <cell r="E111" t="str">
            <v>－</v>
          </cell>
          <cell r="F111" t="str">
            <v>－</v>
          </cell>
          <cell r="G111" t="str">
            <v>－</v>
          </cell>
          <cell r="H111" t="str">
            <v>－</v>
          </cell>
          <cell r="I111" t="str">
            <v>市32</v>
          </cell>
          <cell r="J111">
            <v>230</v>
          </cell>
          <cell r="K111">
            <v>332</v>
          </cell>
          <cell r="L111">
            <v>270</v>
          </cell>
          <cell r="M111" t="str">
            <v>－</v>
          </cell>
          <cell r="N111" t="str">
            <v>－</v>
          </cell>
          <cell r="O111" t="str">
            <v>－</v>
          </cell>
          <cell r="P111" t="str">
            <v>－</v>
          </cell>
          <cell r="Q111" t="str">
            <v>－</v>
          </cell>
          <cell r="R111" t="str">
            <v>－</v>
          </cell>
          <cell r="S111" t="str">
            <v>－</v>
          </cell>
          <cell r="T111" t="str">
            <v>－</v>
          </cell>
          <cell r="U111" t="str">
            <v>－</v>
          </cell>
          <cell r="V111" t="str">
            <v>－</v>
          </cell>
          <cell r="W111" t="str">
            <v>3-16</v>
          </cell>
          <cell r="X111">
            <v>230</v>
          </cell>
          <cell r="Y111">
            <v>1.01</v>
          </cell>
          <cell r="Z111">
            <v>230</v>
          </cell>
        </row>
        <row r="112">
          <cell r="A112" t="str">
            <v>3-17</v>
          </cell>
          <cell r="B112" t="str">
            <v>建具廻りシーリング</v>
          </cell>
          <cell r="C112" t="str">
            <v>MS-2 変性シリコーン（2成分形）
10×10</v>
          </cell>
          <cell r="D112" t="str">
            <v>ｍ</v>
          </cell>
          <cell r="E112" t="str">
            <v>－</v>
          </cell>
          <cell r="F112" t="str">
            <v>－</v>
          </cell>
          <cell r="G112" t="str">
            <v>－</v>
          </cell>
          <cell r="H112" t="str">
            <v>－</v>
          </cell>
          <cell r="I112" t="str">
            <v>市24</v>
          </cell>
          <cell r="J112">
            <v>380</v>
          </cell>
          <cell r="K112" t="str">
            <v>市18</v>
          </cell>
          <cell r="L112">
            <v>380</v>
          </cell>
          <cell r="M112" t="str">
            <v>－</v>
          </cell>
          <cell r="N112" t="str">
            <v>－</v>
          </cell>
          <cell r="O112" t="str">
            <v>－</v>
          </cell>
          <cell r="P112" t="str">
            <v>－</v>
          </cell>
          <cell r="Q112" t="str">
            <v>－</v>
          </cell>
          <cell r="R112" t="str">
            <v>－</v>
          </cell>
          <cell r="S112" t="str">
            <v>－</v>
          </cell>
          <cell r="T112" t="str">
            <v>－</v>
          </cell>
          <cell r="U112" t="str">
            <v>－</v>
          </cell>
          <cell r="V112" t="str">
            <v>－</v>
          </cell>
          <cell r="W112" t="str">
            <v>3-17</v>
          </cell>
          <cell r="X112">
            <v>380</v>
          </cell>
          <cell r="Y112">
            <v>1.01</v>
          </cell>
          <cell r="Z112">
            <v>380</v>
          </cell>
        </row>
        <row r="113">
          <cell r="A113" t="str">
            <v>3-18</v>
          </cell>
          <cell r="B113" t="str">
            <v>建具周囲モルタル充填</v>
          </cell>
          <cell r="C113" t="str">
            <v>内部建具</v>
          </cell>
          <cell r="D113" t="str">
            <v>ｍ</v>
          </cell>
          <cell r="E113" t="str">
            <v>－</v>
          </cell>
          <cell r="F113" t="str">
            <v>－</v>
          </cell>
          <cell r="G113" t="str">
            <v>－</v>
          </cell>
          <cell r="H113" t="str">
            <v>－</v>
          </cell>
          <cell r="I113" t="str">
            <v>市28</v>
          </cell>
          <cell r="J113">
            <v>700</v>
          </cell>
          <cell r="K113" t="str">
            <v>市22</v>
          </cell>
          <cell r="L113">
            <v>820</v>
          </cell>
          <cell r="M113" t="str">
            <v>－</v>
          </cell>
          <cell r="N113" t="str">
            <v>－</v>
          </cell>
          <cell r="O113" t="str">
            <v>－</v>
          </cell>
          <cell r="P113" t="str">
            <v>－</v>
          </cell>
          <cell r="Q113" t="str">
            <v>－</v>
          </cell>
          <cell r="R113" t="str">
            <v>－</v>
          </cell>
          <cell r="S113" t="str">
            <v>－</v>
          </cell>
          <cell r="T113" t="str">
            <v>－</v>
          </cell>
          <cell r="U113" t="str">
            <v>－</v>
          </cell>
          <cell r="V113" t="str">
            <v>－</v>
          </cell>
          <cell r="W113" t="str">
            <v>3-18</v>
          </cell>
          <cell r="X113">
            <v>700</v>
          </cell>
          <cell r="Y113">
            <v>1.01</v>
          </cell>
          <cell r="Z113">
            <v>710</v>
          </cell>
        </row>
        <row r="114">
          <cell r="A114" t="str">
            <v>3-19</v>
          </cell>
          <cell r="B114" t="str">
            <v>建具周囲防水モルタル充填</v>
          </cell>
          <cell r="C114" t="str">
            <v>外部建具</v>
          </cell>
          <cell r="D114" t="str">
            <v>ｍ</v>
          </cell>
          <cell r="E114" t="str">
            <v>－</v>
          </cell>
          <cell r="F114" t="str">
            <v>－</v>
          </cell>
          <cell r="G114" t="str">
            <v>－</v>
          </cell>
          <cell r="H114" t="str">
            <v>－</v>
          </cell>
          <cell r="I114" t="str">
            <v>市28</v>
          </cell>
          <cell r="J114">
            <v>760</v>
          </cell>
          <cell r="K114" t="str">
            <v>市22</v>
          </cell>
          <cell r="L114">
            <v>870</v>
          </cell>
          <cell r="M114" t="str">
            <v>－</v>
          </cell>
          <cell r="N114" t="str">
            <v>－</v>
          </cell>
          <cell r="O114" t="str">
            <v>－</v>
          </cell>
          <cell r="P114" t="str">
            <v>－</v>
          </cell>
          <cell r="Q114" t="str">
            <v>－</v>
          </cell>
          <cell r="R114" t="str">
            <v>－</v>
          </cell>
          <cell r="S114" t="str">
            <v>－</v>
          </cell>
          <cell r="T114" t="str">
            <v>－</v>
          </cell>
          <cell r="U114" t="str">
            <v>－</v>
          </cell>
          <cell r="V114" t="str">
            <v>－</v>
          </cell>
          <cell r="W114" t="str">
            <v>3-19</v>
          </cell>
          <cell r="X114">
            <v>760</v>
          </cell>
          <cell r="Y114">
            <v>1.01</v>
          </cell>
          <cell r="Z114">
            <v>770</v>
          </cell>
        </row>
        <row r="115">
          <cell r="A115" t="str">
            <v>3-20</v>
          </cell>
          <cell r="B115" t="str">
            <v>ガソリン</v>
          </cell>
          <cell r="C115" t="str">
            <v>レギュラー</v>
          </cell>
          <cell r="D115" t="str">
            <v>Ｌ</v>
          </cell>
          <cell r="E115">
            <v>770</v>
          </cell>
          <cell r="F115">
            <v>109</v>
          </cell>
          <cell r="G115">
            <v>248</v>
          </cell>
          <cell r="H115">
            <v>110</v>
          </cell>
          <cell r="M115" t="str">
            <v>－</v>
          </cell>
          <cell r="N115" t="str">
            <v>－</v>
          </cell>
          <cell r="O115" t="str">
            <v>－</v>
          </cell>
          <cell r="P115" t="str">
            <v>－</v>
          </cell>
          <cell r="Q115" t="str">
            <v>－</v>
          </cell>
          <cell r="R115" t="str">
            <v>－</v>
          </cell>
          <cell r="S115" t="str">
            <v>－</v>
          </cell>
          <cell r="T115" t="str">
            <v>－</v>
          </cell>
          <cell r="U115" t="str">
            <v>－</v>
          </cell>
          <cell r="V115" t="str">
            <v>－</v>
          </cell>
          <cell r="W115" t="str">
            <v>3-20</v>
          </cell>
          <cell r="X115">
            <v>109</v>
          </cell>
          <cell r="Y115">
            <v>1</v>
          </cell>
          <cell r="Z115">
            <v>110</v>
          </cell>
        </row>
        <row r="116">
          <cell r="B116" t="str">
            <v>3.防水改修</v>
          </cell>
          <cell r="X116">
            <v>0</v>
          </cell>
          <cell r="Y116">
            <v>1</v>
          </cell>
        </row>
        <row r="117">
          <cell r="A117" t="str">
            <v>4-1</v>
          </cell>
          <cell r="B117" t="str">
            <v>サンダー工法</v>
          </cell>
          <cell r="C117" t="str">
            <v xml:space="preserve"> RB種　劣化膜の除去</v>
          </cell>
          <cell r="D117" t="str">
            <v>ｍ2</v>
          </cell>
          <cell r="E117" t="str">
            <v>－</v>
          </cell>
          <cell r="F117" t="str">
            <v>－</v>
          </cell>
          <cell r="G117" t="str">
            <v>－</v>
          </cell>
          <cell r="H117" t="str">
            <v>－</v>
          </cell>
          <cell r="I117">
            <v>372</v>
          </cell>
          <cell r="J117">
            <v>650</v>
          </cell>
          <cell r="K117">
            <v>441</v>
          </cell>
          <cell r="L117">
            <v>670</v>
          </cell>
          <cell r="M117" t="str">
            <v>－</v>
          </cell>
          <cell r="N117" t="str">
            <v>－</v>
          </cell>
          <cell r="O117" t="str">
            <v>－</v>
          </cell>
          <cell r="P117" t="str">
            <v>－</v>
          </cell>
          <cell r="Q117" t="str">
            <v>－</v>
          </cell>
          <cell r="R117" t="str">
            <v>－</v>
          </cell>
          <cell r="S117" t="str">
            <v>－</v>
          </cell>
          <cell r="T117" t="str">
            <v>－</v>
          </cell>
          <cell r="U117" t="str">
            <v>－</v>
          </cell>
          <cell r="V117" t="str">
            <v>－</v>
          </cell>
          <cell r="W117" t="str">
            <v>4-1</v>
          </cell>
          <cell r="X117">
            <v>650</v>
          </cell>
          <cell r="Y117">
            <v>1.01</v>
          </cell>
          <cell r="Z117">
            <v>660</v>
          </cell>
        </row>
        <row r="118">
          <cell r="A118" t="str">
            <v>4-2</v>
          </cell>
          <cell r="B118" t="str">
            <v>水洗い工法</v>
          </cell>
          <cell r="C118" t="str">
            <v>デッキブラシ</v>
          </cell>
          <cell r="D118" t="str">
            <v>ｍ2</v>
          </cell>
          <cell r="E118" t="str">
            <v>－</v>
          </cell>
          <cell r="F118" t="str">
            <v>－</v>
          </cell>
          <cell r="G118" t="str">
            <v>－</v>
          </cell>
          <cell r="H118" t="str">
            <v>－</v>
          </cell>
          <cell r="I118">
            <v>372</v>
          </cell>
          <cell r="J118">
            <v>150</v>
          </cell>
          <cell r="K118">
            <v>441</v>
          </cell>
          <cell r="L118">
            <v>200</v>
          </cell>
          <cell r="M118" t="str">
            <v>－</v>
          </cell>
          <cell r="N118" t="str">
            <v>－</v>
          </cell>
          <cell r="O118" t="str">
            <v>－</v>
          </cell>
          <cell r="P118" t="str">
            <v>－</v>
          </cell>
          <cell r="Q118" t="str">
            <v>－</v>
          </cell>
          <cell r="R118" t="str">
            <v>－</v>
          </cell>
          <cell r="S118" t="str">
            <v>－</v>
          </cell>
          <cell r="T118" t="str">
            <v>－</v>
          </cell>
          <cell r="U118" t="str">
            <v>－</v>
          </cell>
          <cell r="V118" t="str">
            <v>－</v>
          </cell>
          <cell r="W118" t="str">
            <v>4-2</v>
          </cell>
          <cell r="X118">
            <v>150</v>
          </cell>
          <cell r="Y118">
            <v>1.01</v>
          </cell>
          <cell r="Z118">
            <v>150</v>
          </cell>
        </row>
        <row r="119">
          <cell r="A119" t="str">
            <v>4-3</v>
          </cell>
          <cell r="B119" t="str">
            <v>下地調整塗材</v>
          </cell>
          <cell r="C119" t="str">
            <v>C-1 塗厚　1mm以下</v>
          </cell>
          <cell r="D119" t="str">
            <v>ｍ2</v>
          </cell>
          <cell r="E119" t="str">
            <v>－</v>
          </cell>
          <cell r="F119" t="str">
            <v>－</v>
          </cell>
          <cell r="G119" t="str">
            <v>－</v>
          </cell>
          <cell r="H119" t="str">
            <v>－</v>
          </cell>
          <cell r="J119" t="str">
            <v>掲載ナシ</v>
          </cell>
          <cell r="K119">
            <v>441</v>
          </cell>
          <cell r="L119">
            <v>420</v>
          </cell>
          <cell r="M119" t="str">
            <v>－</v>
          </cell>
          <cell r="N119" t="str">
            <v>－</v>
          </cell>
          <cell r="O119" t="str">
            <v>－</v>
          </cell>
          <cell r="P119" t="str">
            <v>－</v>
          </cell>
          <cell r="Q119" t="str">
            <v>－</v>
          </cell>
          <cell r="R119" t="str">
            <v>－</v>
          </cell>
          <cell r="S119" t="str">
            <v>－</v>
          </cell>
          <cell r="T119" t="str">
            <v>－</v>
          </cell>
          <cell r="U119" t="str">
            <v>－</v>
          </cell>
          <cell r="V119" t="str">
            <v>－</v>
          </cell>
          <cell r="W119" t="str">
            <v>4-3</v>
          </cell>
          <cell r="X119">
            <v>420</v>
          </cell>
          <cell r="Y119">
            <v>1.01</v>
          </cell>
          <cell r="Z119">
            <v>420</v>
          </cell>
        </row>
        <row r="120">
          <cell r="A120" t="str">
            <v>4-4</v>
          </cell>
          <cell r="B120" t="str">
            <v>欠損部エポキシ樹脂
モルタル充填工法</v>
          </cell>
          <cell r="C120" t="str">
            <v>100×100×30mm</v>
          </cell>
          <cell r="D120" t="str">
            <v>個所</v>
          </cell>
          <cell r="E120" t="str">
            <v>－</v>
          </cell>
          <cell r="F120" t="str">
            <v>－</v>
          </cell>
          <cell r="G120" t="str">
            <v>－</v>
          </cell>
          <cell r="H120" t="str">
            <v>－</v>
          </cell>
          <cell r="I120">
            <v>374</v>
          </cell>
          <cell r="J120">
            <v>2700</v>
          </cell>
          <cell r="L120" t="str">
            <v>掲載ナシ</v>
          </cell>
          <cell r="M120" t="str">
            <v>－</v>
          </cell>
          <cell r="N120" t="str">
            <v>－</v>
          </cell>
          <cell r="O120" t="str">
            <v>－</v>
          </cell>
          <cell r="P120" t="str">
            <v>－</v>
          </cell>
          <cell r="Q120" t="str">
            <v>－</v>
          </cell>
          <cell r="R120" t="str">
            <v>－</v>
          </cell>
          <cell r="S120" t="str">
            <v>－</v>
          </cell>
          <cell r="T120" t="str">
            <v>－</v>
          </cell>
          <cell r="U120" t="str">
            <v>－</v>
          </cell>
          <cell r="V120" t="str">
            <v>－</v>
          </cell>
          <cell r="W120" t="str">
            <v>4-4</v>
          </cell>
          <cell r="X120">
            <v>2700</v>
          </cell>
          <cell r="Y120">
            <v>1.01</v>
          </cell>
          <cell r="Z120">
            <v>2730</v>
          </cell>
        </row>
        <row r="121">
          <cell r="A121" t="str">
            <v>4-5</v>
          </cell>
          <cell r="B121" t="str">
            <v>可とう形改修塗材 E</v>
          </cell>
          <cell r="C121" t="str">
            <v>平坦状　ローラー　
シリコン系塗料仕上げ</v>
          </cell>
          <cell r="D121" t="str">
            <v>ｍ2</v>
          </cell>
          <cell r="E121" t="str">
            <v>－</v>
          </cell>
          <cell r="F121" t="str">
            <v>－</v>
          </cell>
          <cell r="G121" t="str">
            <v>－</v>
          </cell>
          <cell r="H121" t="str">
            <v>－</v>
          </cell>
          <cell r="M121" t="str">
            <v>－</v>
          </cell>
          <cell r="N121" t="str">
            <v>－</v>
          </cell>
          <cell r="O121" t="str">
            <v>日本ペイント</v>
          </cell>
          <cell r="P121">
            <v>3030</v>
          </cell>
          <cell r="Q121" t="str">
            <v>関西ペイント</v>
          </cell>
          <cell r="R121">
            <v>3500</v>
          </cell>
          <cell r="S121" t="str">
            <v>菊水</v>
          </cell>
          <cell r="T121">
            <v>3050</v>
          </cell>
          <cell r="U121" t="str">
            <v>－</v>
          </cell>
          <cell r="V121" t="str">
            <v>－</v>
          </cell>
          <cell r="W121" t="str">
            <v>4-5</v>
          </cell>
          <cell r="X121">
            <v>3030</v>
          </cell>
          <cell r="Y121">
            <v>0.7</v>
          </cell>
          <cell r="Z121">
            <v>2120</v>
          </cell>
        </row>
        <row r="122">
          <cell r="A122" t="str">
            <v>4-6</v>
          </cell>
          <cell r="B122" t="str">
            <v>施工数量調査</v>
          </cell>
          <cell r="E122" t="str">
            <v>－</v>
          </cell>
          <cell r="F122" t="str">
            <v>－</v>
          </cell>
          <cell r="G122" t="str">
            <v>－</v>
          </cell>
          <cell r="H122" t="str">
            <v>－</v>
          </cell>
          <cell r="I122">
            <v>372</v>
          </cell>
          <cell r="J122">
            <v>200</v>
          </cell>
          <cell r="M122" t="str">
            <v>－</v>
          </cell>
          <cell r="N122" t="str">
            <v>－</v>
          </cell>
          <cell r="O122" t="str">
            <v>－</v>
          </cell>
          <cell r="P122" t="str">
            <v>－</v>
          </cell>
          <cell r="Q122" t="str">
            <v>－</v>
          </cell>
          <cell r="R122" t="str">
            <v>－</v>
          </cell>
          <cell r="S122" t="str">
            <v>－</v>
          </cell>
          <cell r="T122" t="str">
            <v>－</v>
          </cell>
          <cell r="U122" t="str">
            <v>－</v>
          </cell>
          <cell r="V122" t="str">
            <v>－</v>
          </cell>
          <cell r="W122" t="str">
            <v>4-6</v>
          </cell>
          <cell r="X122">
            <v>200</v>
          </cell>
          <cell r="Y122">
            <v>1.01</v>
          </cell>
          <cell r="Z122">
            <v>200</v>
          </cell>
        </row>
        <row r="123">
          <cell r="A123" t="str">
            <v>4-7</v>
          </cell>
          <cell r="B123" t="str">
            <v>可とう形外装薄塗材Ｅ</v>
          </cell>
          <cell r="C123" t="str">
            <v>弾性リシン　砂壁状　吹付</v>
          </cell>
          <cell r="D123" t="str">
            <v>ｍ2</v>
          </cell>
          <cell r="E123" t="str">
            <v>－</v>
          </cell>
          <cell r="F123" t="str">
            <v>－</v>
          </cell>
          <cell r="G123" t="str">
            <v>－</v>
          </cell>
          <cell r="H123" t="str">
            <v>－</v>
          </cell>
          <cell r="I123" t="str">
            <v>市31</v>
          </cell>
          <cell r="J123">
            <v>990</v>
          </cell>
          <cell r="K123" t="str">
            <v>市24</v>
          </cell>
          <cell r="L123">
            <v>960</v>
          </cell>
          <cell r="M123" t="str">
            <v>－</v>
          </cell>
          <cell r="N123" t="str">
            <v>－</v>
          </cell>
          <cell r="O123" t="str">
            <v>－</v>
          </cell>
          <cell r="P123" t="str">
            <v>－</v>
          </cell>
          <cell r="Q123" t="str">
            <v>－</v>
          </cell>
          <cell r="R123" t="str">
            <v>－</v>
          </cell>
          <cell r="S123" t="str">
            <v>－</v>
          </cell>
          <cell r="T123" t="str">
            <v>－</v>
          </cell>
          <cell r="U123" t="str">
            <v>－</v>
          </cell>
          <cell r="V123" t="str">
            <v>－</v>
          </cell>
          <cell r="W123" t="str">
            <v>4-7</v>
          </cell>
          <cell r="X123">
            <v>960</v>
          </cell>
          <cell r="Y123">
            <v>1.01</v>
          </cell>
          <cell r="Z123">
            <v>970</v>
          </cell>
        </row>
        <row r="124">
          <cell r="A124" t="str">
            <v>4-8</v>
          </cell>
          <cell r="E124" t="str">
            <v>－</v>
          </cell>
          <cell r="F124" t="str">
            <v>－</v>
          </cell>
          <cell r="G124" t="str">
            <v>－</v>
          </cell>
          <cell r="H124" t="str">
            <v>－</v>
          </cell>
          <cell r="M124" t="str">
            <v>－</v>
          </cell>
          <cell r="N124" t="str">
            <v>－</v>
          </cell>
          <cell r="O124" t="str">
            <v>－</v>
          </cell>
          <cell r="P124" t="str">
            <v>－</v>
          </cell>
          <cell r="Q124" t="str">
            <v>－</v>
          </cell>
          <cell r="R124" t="str">
            <v>－</v>
          </cell>
          <cell r="S124" t="str">
            <v>－</v>
          </cell>
          <cell r="T124" t="str">
            <v>－</v>
          </cell>
          <cell r="U124" t="str">
            <v>－</v>
          </cell>
          <cell r="V124" t="str">
            <v>－</v>
          </cell>
          <cell r="W124" t="str">
            <v>4-8</v>
          </cell>
          <cell r="X124">
            <v>0</v>
          </cell>
          <cell r="Y124">
            <v>1</v>
          </cell>
          <cell r="Z124">
            <v>0</v>
          </cell>
        </row>
        <row r="125">
          <cell r="A125" t="str">
            <v>4-9</v>
          </cell>
          <cell r="O125" t="str">
            <v>－</v>
          </cell>
          <cell r="P125" t="str">
            <v>－</v>
          </cell>
          <cell r="Q125" t="str">
            <v>－</v>
          </cell>
          <cell r="R125" t="str">
            <v>－</v>
          </cell>
          <cell r="S125" t="str">
            <v>－</v>
          </cell>
          <cell r="T125" t="str">
            <v>－</v>
          </cell>
          <cell r="U125" t="str">
            <v>－</v>
          </cell>
          <cell r="V125" t="str">
            <v>－</v>
          </cell>
          <cell r="W125" t="str">
            <v>4-9</v>
          </cell>
          <cell r="X125">
            <v>0</v>
          </cell>
          <cell r="Y125">
            <v>1</v>
          </cell>
          <cell r="Z125">
            <v>0</v>
          </cell>
        </row>
        <row r="126">
          <cell r="B126" t="str">
            <v>5.内装改修</v>
          </cell>
          <cell r="X126">
            <v>0</v>
          </cell>
          <cell r="Y126">
            <v>1</v>
          </cell>
        </row>
        <row r="127">
          <cell r="A127" t="str">
            <v>5-1</v>
          </cell>
          <cell r="B127" t="str">
            <v>床/ビニル床シート　撤去</v>
          </cell>
          <cell r="C127" t="str">
            <v>t2.0</v>
          </cell>
          <cell r="D127" t="str">
            <v>ｍ2</v>
          </cell>
          <cell r="E127" t="str">
            <v>－</v>
          </cell>
          <cell r="F127" t="str">
            <v>－</v>
          </cell>
          <cell r="G127" t="str">
            <v>－</v>
          </cell>
          <cell r="H127" t="str">
            <v>－</v>
          </cell>
          <cell r="I127">
            <v>382</v>
          </cell>
          <cell r="J127">
            <v>530</v>
          </cell>
          <cell r="K127">
            <v>452</v>
          </cell>
          <cell r="L127">
            <v>560</v>
          </cell>
          <cell r="M127" t="str">
            <v>－</v>
          </cell>
          <cell r="N127" t="str">
            <v>－</v>
          </cell>
          <cell r="O127" t="str">
            <v>－</v>
          </cell>
          <cell r="P127" t="str">
            <v>－</v>
          </cell>
          <cell r="Q127" t="str">
            <v>－</v>
          </cell>
          <cell r="R127" t="str">
            <v>－</v>
          </cell>
          <cell r="S127" t="str">
            <v>－</v>
          </cell>
          <cell r="T127" t="str">
            <v>－</v>
          </cell>
          <cell r="U127" t="str">
            <v>－</v>
          </cell>
          <cell r="V127" t="str">
            <v>－</v>
          </cell>
          <cell r="W127" t="str">
            <v>5-1</v>
          </cell>
          <cell r="X127">
            <v>530</v>
          </cell>
          <cell r="Y127">
            <v>1.01</v>
          </cell>
          <cell r="Z127">
            <v>540</v>
          </cell>
        </row>
        <row r="128">
          <cell r="A128" t="str">
            <v>5-2</v>
          </cell>
          <cell r="B128" t="str">
            <v>床/タイルカーペット 撤去</v>
          </cell>
          <cell r="C128" t="str">
            <v>t6.0</v>
          </cell>
          <cell r="D128" t="str">
            <v>ｍ2</v>
          </cell>
          <cell r="E128" t="str">
            <v>－</v>
          </cell>
          <cell r="F128" t="str">
            <v>－</v>
          </cell>
          <cell r="G128" t="str">
            <v>－</v>
          </cell>
          <cell r="H128" t="str">
            <v>－</v>
          </cell>
          <cell r="I128">
            <v>382</v>
          </cell>
          <cell r="J128">
            <v>400</v>
          </cell>
          <cell r="K128">
            <v>452</v>
          </cell>
          <cell r="L128">
            <v>400</v>
          </cell>
          <cell r="M128" t="str">
            <v>－</v>
          </cell>
          <cell r="N128" t="str">
            <v>－</v>
          </cell>
          <cell r="O128" t="str">
            <v>－</v>
          </cell>
          <cell r="P128" t="str">
            <v>－</v>
          </cell>
          <cell r="Q128" t="str">
            <v>－</v>
          </cell>
          <cell r="R128" t="str">
            <v>－</v>
          </cell>
          <cell r="S128" t="str">
            <v>－</v>
          </cell>
          <cell r="T128" t="str">
            <v>－</v>
          </cell>
          <cell r="U128" t="str">
            <v>－</v>
          </cell>
          <cell r="V128" t="str">
            <v>－</v>
          </cell>
          <cell r="W128" t="str">
            <v>5-2</v>
          </cell>
          <cell r="X128">
            <v>400</v>
          </cell>
          <cell r="Y128">
            <v>1.01</v>
          </cell>
          <cell r="Z128">
            <v>400</v>
          </cell>
        </row>
        <row r="129">
          <cell r="A129" t="str">
            <v>5-3</v>
          </cell>
          <cell r="B129" t="str">
            <v>幅木/ビニル幅木　撤去</v>
          </cell>
          <cell r="C129" t="str">
            <v>t2.0 H60</v>
          </cell>
          <cell r="D129" t="str">
            <v>ｍ</v>
          </cell>
          <cell r="E129" t="str">
            <v>－</v>
          </cell>
          <cell r="F129" t="str">
            <v>－</v>
          </cell>
          <cell r="G129" t="str">
            <v>－</v>
          </cell>
          <cell r="H129" t="str">
            <v>－</v>
          </cell>
          <cell r="I129">
            <v>382</v>
          </cell>
          <cell r="J129">
            <v>100</v>
          </cell>
          <cell r="K129">
            <v>452</v>
          </cell>
          <cell r="L129">
            <v>100</v>
          </cell>
          <cell r="M129" t="str">
            <v>－</v>
          </cell>
          <cell r="N129" t="str">
            <v>－</v>
          </cell>
          <cell r="O129" t="str">
            <v>－</v>
          </cell>
          <cell r="P129" t="str">
            <v>－</v>
          </cell>
          <cell r="Q129" t="str">
            <v>－</v>
          </cell>
          <cell r="R129" t="str">
            <v>－</v>
          </cell>
          <cell r="S129" t="str">
            <v>－</v>
          </cell>
          <cell r="T129" t="str">
            <v>－</v>
          </cell>
          <cell r="U129" t="str">
            <v>－</v>
          </cell>
          <cell r="V129" t="str">
            <v>－</v>
          </cell>
          <cell r="W129" t="str">
            <v>5-3</v>
          </cell>
          <cell r="X129">
            <v>100</v>
          </cell>
          <cell r="Y129">
            <v>1.01</v>
          </cell>
          <cell r="Z129">
            <v>100</v>
          </cell>
        </row>
        <row r="130">
          <cell r="A130" t="str">
            <v>5-4</v>
          </cell>
          <cell r="B130" t="str">
            <v>壁/タイル　撤去</v>
          </cell>
          <cell r="C130" t="str">
            <v>下地モルタル共</v>
          </cell>
          <cell r="D130" t="str">
            <v>ｍ2</v>
          </cell>
          <cell r="E130" t="str">
            <v>－</v>
          </cell>
          <cell r="F130" t="str">
            <v>－</v>
          </cell>
          <cell r="G130" t="str">
            <v>－</v>
          </cell>
          <cell r="H130" t="str">
            <v>－</v>
          </cell>
          <cell r="I130">
            <v>382</v>
          </cell>
          <cell r="J130">
            <v>2200</v>
          </cell>
          <cell r="K130">
            <v>422</v>
          </cell>
          <cell r="L130">
            <v>2750</v>
          </cell>
          <cell r="M130" t="str">
            <v>－</v>
          </cell>
          <cell r="N130" t="str">
            <v>－</v>
          </cell>
          <cell r="O130" t="str">
            <v>－</v>
          </cell>
          <cell r="P130" t="str">
            <v>－</v>
          </cell>
          <cell r="Q130" t="str">
            <v>－</v>
          </cell>
          <cell r="R130" t="str">
            <v>－</v>
          </cell>
          <cell r="S130" t="str">
            <v>－</v>
          </cell>
          <cell r="T130" t="str">
            <v>－</v>
          </cell>
          <cell r="U130" t="str">
            <v>－</v>
          </cell>
          <cell r="V130" t="str">
            <v>－</v>
          </cell>
          <cell r="W130" t="str">
            <v>5-4</v>
          </cell>
          <cell r="X130">
            <v>2200</v>
          </cell>
          <cell r="Y130">
            <v>1.01</v>
          </cell>
          <cell r="Z130">
            <v>2220</v>
          </cell>
        </row>
        <row r="131">
          <cell r="A131" t="str">
            <v>5-5</v>
          </cell>
          <cell r="B131" t="str">
            <v>壁/合板　撤去</v>
          </cell>
          <cell r="C131" t="str">
            <v>一重張</v>
          </cell>
          <cell r="D131" t="str">
            <v>ｍ2</v>
          </cell>
          <cell r="E131" t="str">
            <v>－</v>
          </cell>
          <cell r="F131" t="str">
            <v>－</v>
          </cell>
          <cell r="G131" t="str">
            <v>－</v>
          </cell>
          <cell r="H131" t="str">
            <v>－</v>
          </cell>
          <cell r="I131">
            <v>382</v>
          </cell>
          <cell r="J131">
            <v>500</v>
          </cell>
          <cell r="L131" t="str">
            <v>掲載なし</v>
          </cell>
          <cell r="M131" t="str">
            <v>－</v>
          </cell>
          <cell r="N131" t="str">
            <v>－</v>
          </cell>
          <cell r="O131" t="str">
            <v>－</v>
          </cell>
          <cell r="P131" t="str">
            <v>－</v>
          </cell>
          <cell r="Q131" t="str">
            <v>－</v>
          </cell>
          <cell r="R131" t="str">
            <v>－</v>
          </cell>
          <cell r="S131" t="str">
            <v>－</v>
          </cell>
          <cell r="T131" t="str">
            <v>－</v>
          </cell>
          <cell r="U131" t="str">
            <v>－</v>
          </cell>
          <cell r="V131" t="str">
            <v>－</v>
          </cell>
          <cell r="W131" t="str">
            <v>5-5</v>
          </cell>
          <cell r="X131">
            <v>500</v>
          </cell>
          <cell r="Y131">
            <v>1.01</v>
          </cell>
          <cell r="Z131">
            <v>510</v>
          </cell>
        </row>
        <row r="132">
          <cell r="A132" t="str">
            <v>5-6</v>
          </cell>
          <cell r="B132" t="str">
            <v>壁/木下地　撤去</v>
          </cell>
          <cell r="C132" t="str">
            <v>厚55､1帖物</v>
          </cell>
          <cell r="D132" t="str">
            <v>枚</v>
          </cell>
          <cell r="E132" t="str">
            <v>－</v>
          </cell>
          <cell r="F132" t="str">
            <v>－</v>
          </cell>
          <cell r="G132" t="str">
            <v>－</v>
          </cell>
          <cell r="H132" t="str">
            <v>－</v>
          </cell>
          <cell r="I132">
            <v>382</v>
          </cell>
          <cell r="J132">
            <v>280</v>
          </cell>
          <cell r="L132" t="str">
            <v>掲載なし</v>
          </cell>
          <cell r="M132" t="str">
            <v>－</v>
          </cell>
          <cell r="N132" t="str">
            <v>－</v>
          </cell>
          <cell r="O132" t="str">
            <v>－</v>
          </cell>
          <cell r="P132" t="str">
            <v>－</v>
          </cell>
          <cell r="Q132" t="str">
            <v>－</v>
          </cell>
          <cell r="R132" t="str">
            <v>－</v>
          </cell>
          <cell r="S132" t="str">
            <v>－</v>
          </cell>
          <cell r="T132" t="str">
            <v>－</v>
          </cell>
          <cell r="U132" t="str">
            <v>－</v>
          </cell>
          <cell r="V132" t="str">
            <v>－</v>
          </cell>
          <cell r="W132" t="str">
            <v>5-6</v>
          </cell>
          <cell r="X132">
            <v>280</v>
          </cell>
          <cell r="Y132">
            <v>1.01</v>
          </cell>
          <cell r="Z132">
            <v>280</v>
          </cell>
        </row>
        <row r="133">
          <cell r="A133" t="str">
            <v>5-7</v>
          </cell>
          <cell r="B133" t="str">
            <v>壁/ビニルクロス　撤去</v>
          </cell>
          <cell r="D133" t="str">
            <v>ｍ2</v>
          </cell>
          <cell r="E133" t="str">
            <v>－</v>
          </cell>
          <cell r="F133" t="str">
            <v>－</v>
          </cell>
          <cell r="G133" t="str">
            <v>－</v>
          </cell>
          <cell r="H133" t="str">
            <v>－</v>
          </cell>
          <cell r="I133">
            <v>382</v>
          </cell>
          <cell r="J133">
            <v>400</v>
          </cell>
          <cell r="K133">
            <v>452</v>
          </cell>
          <cell r="L133">
            <v>390</v>
          </cell>
          <cell r="M133" t="str">
            <v>－</v>
          </cell>
          <cell r="N133" t="str">
            <v>－</v>
          </cell>
          <cell r="O133" t="str">
            <v>－</v>
          </cell>
          <cell r="P133" t="str">
            <v>－</v>
          </cell>
          <cell r="Q133" t="str">
            <v>－</v>
          </cell>
          <cell r="R133" t="str">
            <v>－</v>
          </cell>
          <cell r="S133" t="str">
            <v>－</v>
          </cell>
          <cell r="T133" t="str">
            <v>－</v>
          </cell>
          <cell r="U133" t="str">
            <v>－</v>
          </cell>
          <cell r="V133" t="str">
            <v>－</v>
          </cell>
          <cell r="W133" t="str">
            <v>5-7</v>
          </cell>
          <cell r="X133">
            <v>390</v>
          </cell>
          <cell r="Y133">
            <v>1.01</v>
          </cell>
          <cell r="Z133">
            <v>390</v>
          </cell>
        </row>
        <row r="134">
          <cell r="A134" t="str">
            <v>5-8</v>
          </cell>
          <cell r="B134" t="str">
            <v>壁/コンクリートブロック下地　撤去</v>
          </cell>
          <cell r="C134" t="str">
            <v>厚100</v>
          </cell>
          <cell r="D134" t="str">
            <v>ｍ3</v>
          </cell>
          <cell r="E134" t="str">
            <v>－</v>
          </cell>
          <cell r="F134" t="str">
            <v>－</v>
          </cell>
          <cell r="G134" t="str">
            <v>－</v>
          </cell>
          <cell r="H134" t="str">
            <v>－</v>
          </cell>
          <cell r="J134" t="str">
            <v>掲載なし</v>
          </cell>
          <cell r="K134">
            <v>464</v>
          </cell>
          <cell r="L134">
            <v>20000</v>
          </cell>
          <cell r="M134" t="str">
            <v>－</v>
          </cell>
          <cell r="N134" t="str">
            <v>－</v>
          </cell>
          <cell r="O134" t="str">
            <v>－</v>
          </cell>
          <cell r="P134" t="str">
            <v>－</v>
          </cell>
          <cell r="Q134" t="str">
            <v>－</v>
          </cell>
          <cell r="R134" t="str">
            <v>－</v>
          </cell>
          <cell r="S134" t="str">
            <v>－</v>
          </cell>
          <cell r="T134" t="str">
            <v>－</v>
          </cell>
          <cell r="U134" t="str">
            <v>－</v>
          </cell>
          <cell r="V134" t="str">
            <v>－</v>
          </cell>
          <cell r="W134" t="str">
            <v>5-8</v>
          </cell>
          <cell r="X134">
            <v>20000</v>
          </cell>
          <cell r="Y134">
            <v>1.01</v>
          </cell>
          <cell r="Z134">
            <v>20200</v>
          </cell>
        </row>
        <row r="135">
          <cell r="A135" t="str">
            <v>5-9</v>
          </cell>
          <cell r="B135" t="str">
            <v>天井/LGS下地　撤去</v>
          </cell>
          <cell r="D135" t="str">
            <v>ｍ2</v>
          </cell>
          <cell r="E135" t="str">
            <v>－</v>
          </cell>
          <cell r="F135" t="str">
            <v>－</v>
          </cell>
          <cell r="G135" t="str">
            <v>－</v>
          </cell>
          <cell r="H135" t="str">
            <v>－</v>
          </cell>
          <cell r="I135">
            <v>382</v>
          </cell>
          <cell r="J135">
            <v>450</v>
          </cell>
          <cell r="K135">
            <v>452</v>
          </cell>
          <cell r="L135">
            <v>330</v>
          </cell>
          <cell r="M135" t="str">
            <v>－</v>
          </cell>
          <cell r="N135" t="str">
            <v>－</v>
          </cell>
          <cell r="O135" t="str">
            <v>－</v>
          </cell>
          <cell r="P135" t="str">
            <v>－</v>
          </cell>
          <cell r="Q135" t="str">
            <v>－</v>
          </cell>
          <cell r="R135" t="str">
            <v>－</v>
          </cell>
          <cell r="S135" t="str">
            <v>－</v>
          </cell>
          <cell r="T135" t="str">
            <v>－</v>
          </cell>
          <cell r="U135" t="str">
            <v>－</v>
          </cell>
          <cell r="V135" t="str">
            <v>－</v>
          </cell>
          <cell r="W135" t="str">
            <v>5-9</v>
          </cell>
          <cell r="X135">
            <v>330</v>
          </cell>
          <cell r="Y135">
            <v>1.01</v>
          </cell>
          <cell r="Z135">
            <v>330</v>
          </cell>
        </row>
        <row r="136">
          <cell r="A136" t="str">
            <v>5-10</v>
          </cell>
          <cell r="B136" t="str">
            <v>天井/木下地　撤去</v>
          </cell>
          <cell r="D136" t="str">
            <v>ｍ2</v>
          </cell>
          <cell r="E136" t="str">
            <v>－</v>
          </cell>
          <cell r="F136" t="str">
            <v>－</v>
          </cell>
          <cell r="G136" t="str">
            <v>－</v>
          </cell>
          <cell r="H136" t="str">
            <v>－</v>
          </cell>
          <cell r="I136">
            <v>382</v>
          </cell>
          <cell r="J136">
            <v>450</v>
          </cell>
          <cell r="K136">
            <v>452</v>
          </cell>
          <cell r="L136">
            <v>330</v>
          </cell>
          <cell r="M136" t="str">
            <v>－</v>
          </cell>
          <cell r="N136" t="str">
            <v>－</v>
          </cell>
          <cell r="O136" t="str">
            <v>－</v>
          </cell>
          <cell r="P136" t="str">
            <v>－</v>
          </cell>
          <cell r="Q136" t="str">
            <v>－</v>
          </cell>
          <cell r="R136" t="str">
            <v>－</v>
          </cell>
          <cell r="S136" t="str">
            <v>－</v>
          </cell>
          <cell r="T136" t="str">
            <v>－</v>
          </cell>
          <cell r="U136" t="str">
            <v>－</v>
          </cell>
          <cell r="V136" t="str">
            <v>－</v>
          </cell>
          <cell r="W136" t="str">
            <v>5-10</v>
          </cell>
          <cell r="X136">
            <v>330</v>
          </cell>
          <cell r="Y136">
            <v>1.01</v>
          </cell>
          <cell r="Z136">
            <v>330</v>
          </cell>
          <cell r="AA136" t="str">
            <v>軽鉄下地撤去を代用</v>
          </cell>
        </row>
        <row r="137">
          <cell r="A137" t="str">
            <v>5-11</v>
          </cell>
          <cell r="B137" t="str">
            <v>天井/ケイカル板　撤去</v>
          </cell>
          <cell r="C137" t="str">
            <v>t6.0 捨て貼り共</v>
          </cell>
          <cell r="D137" t="str">
            <v>ｍ2</v>
          </cell>
          <cell r="E137" t="str">
            <v>－</v>
          </cell>
          <cell r="F137" t="str">
            <v>－</v>
          </cell>
          <cell r="G137" t="str">
            <v>－</v>
          </cell>
          <cell r="H137" t="str">
            <v>－</v>
          </cell>
          <cell r="I137">
            <v>382</v>
          </cell>
          <cell r="J137">
            <v>850</v>
          </cell>
          <cell r="L137" t="str">
            <v>掲載なし</v>
          </cell>
          <cell r="M137" t="str">
            <v>－</v>
          </cell>
          <cell r="N137" t="str">
            <v>－</v>
          </cell>
          <cell r="O137" t="str">
            <v>－</v>
          </cell>
          <cell r="P137" t="str">
            <v>－</v>
          </cell>
          <cell r="Q137" t="str">
            <v>－</v>
          </cell>
          <cell r="R137" t="str">
            <v>－</v>
          </cell>
          <cell r="S137" t="str">
            <v>－</v>
          </cell>
          <cell r="T137" t="str">
            <v>－</v>
          </cell>
          <cell r="U137" t="str">
            <v>－</v>
          </cell>
          <cell r="V137" t="str">
            <v>－</v>
          </cell>
          <cell r="W137" t="str">
            <v>5-11</v>
          </cell>
          <cell r="X137">
            <v>850</v>
          </cell>
          <cell r="Y137">
            <v>1.01</v>
          </cell>
          <cell r="Z137">
            <v>860</v>
          </cell>
        </row>
        <row r="138">
          <cell r="A138" t="str">
            <v>5-12</v>
          </cell>
          <cell r="B138" t="str">
            <v>天井/ケイカル板+フレキシブルボード　
撤去</v>
          </cell>
          <cell r="C138" t="str">
            <v>t6.0 +t6.0　捨て貼り共</v>
          </cell>
          <cell r="D138" t="str">
            <v>ｍ2</v>
          </cell>
          <cell r="E138" t="str">
            <v>－</v>
          </cell>
          <cell r="F138" t="str">
            <v>－</v>
          </cell>
          <cell r="G138" t="str">
            <v>－</v>
          </cell>
          <cell r="H138" t="str">
            <v>－</v>
          </cell>
          <cell r="I138">
            <v>382</v>
          </cell>
          <cell r="J138">
            <v>850</v>
          </cell>
          <cell r="L138" t="str">
            <v>掲載なし</v>
          </cell>
          <cell r="M138" t="str">
            <v>－</v>
          </cell>
          <cell r="N138" t="str">
            <v>－</v>
          </cell>
          <cell r="O138" t="str">
            <v>－</v>
          </cell>
          <cell r="P138" t="str">
            <v>－</v>
          </cell>
          <cell r="Q138" t="str">
            <v>－</v>
          </cell>
          <cell r="R138" t="str">
            <v>－</v>
          </cell>
          <cell r="S138" t="str">
            <v>－</v>
          </cell>
          <cell r="T138" t="str">
            <v>－</v>
          </cell>
          <cell r="U138" t="str">
            <v>－</v>
          </cell>
          <cell r="V138" t="str">
            <v>－</v>
          </cell>
          <cell r="W138" t="str">
            <v>5-12</v>
          </cell>
          <cell r="X138">
            <v>850</v>
          </cell>
          <cell r="Y138">
            <v>1.01</v>
          </cell>
          <cell r="Z138">
            <v>860</v>
          </cell>
        </row>
        <row r="139">
          <cell r="A139" t="str">
            <v>5-13</v>
          </cell>
          <cell r="B139" t="str">
            <v>天井/化粧石膏ボード　撤去</v>
          </cell>
          <cell r="C139" t="str">
            <v>t9.5　廻縁共</v>
          </cell>
          <cell r="D139" t="str">
            <v>ｍ2</v>
          </cell>
          <cell r="E139" t="str">
            <v>－</v>
          </cell>
          <cell r="F139" t="str">
            <v>－</v>
          </cell>
          <cell r="G139" t="str">
            <v>－</v>
          </cell>
          <cell r="H139" t="str">
            <v>－</v>
          </cell>
          <cell r="I139">
            <v>382</v>
          </cell>
          <cell r="J139">
            <v>650</v>
          </cell>
          <cell r="K139">
            <v>452</v>
          </cell>
          <cell r="L139">
            <v>550</v>
          </cell>
          <cell r="M139" t="str">
            <v>－</v>
          </cell>
          <cell r="N139" t="str">
            <v>－</v>
          </cell>
          <cell r="O139" t="str">
            <v>－</v>
          </cell>
          <cell r="P139" t="str">
            <v>－</v>
          </cell>
          <cell r="Q139" t="str">
            <v>－</v>
          </cell>
          <cell r="R139" t="str">
            <v>－</v>
          </cell>
          <cell r="S139" t="str">
            <v>－</v>
          </cell>
          <cell r="T139" t="str">
            <v>－</v>
          </cell>
          <cell r="U139" t="str">
            <v>－</v>
          </cell>
          <cell r="V139" t="str">
            <v>－</v>
          </cell>
          <cell r="W139" t="str">
            <v>5-13</v>
          </cell>
          <cell r="X139">
            <v>550</v>
          </cell>
          <cell r="Y139">
            <v>1.01</v>
          </cell>
          <cell r="Z139">
            <v>560</v>
          </cell>
        </row>
        <row r="140">
          <cell r="A140" t="str">
            <v>5-14</v>
          </cell>
          <cell r="B140" t="str">
            <v>天井/岩綿吸音板+石膏ボード 撤去</v>
          </cell>
          <cell r="C140" t="str">
            <v>t9.0+t9.5 捨て貼り共</v>
          </cell>
          <cell r="D140" t="str">
            <v>ｍ2</v>
          </cell>
          <cell r="E140" t="str">
            <v>－</v>
          </cell>
          <cell r="F140" t="str">
            <v>－</v>
          </cell>
          <cell r="G140" t="str">
            <v>－</v>
          </cell>
          <cell r="H140" t="str">
            <v>－</v>
          </cell>
          <cell r="I140">
            <v>382</v>
          </cell>
          <cell r="J140">
            <v>850</v>
          </cell>
          <cell r="K140">
            <v>452</v>
          </cell>
          <cell r="L140">
            <v>780</v>
          </cell>
          <cell r="M140" t="str">
            <v>－</v>
          </cell>
          <cell r="N140" t="str">
            <v>－</v>
          </cell>
          <cell r="O140" t="str">
            <v>－</v>
          </cell>
          <cell r="P140" t="str">
            <v>－</v>
          </cell>
          <cell r="Q140" t="str">
            <v>－</v>
          </cell>
          <cell r="R140" t="str">
            <v>－</v>
          </cell>
          <cell r="S140" t="str">
            <v>－</v>
          </cell>
          <cell r="T140" t="str">
            <v>－</v>
          </cell>
          <cell r="U140" t="str">
            <v>－</v>
          </cell>
          <cell r="V140" t="str">
            <v>－</v>
          </cell>
          <cell r="W140" t="str">
            <v>5-14</v>
          </cell>
          <cell r="X140">
            <v>780</v>
          </cell>
          <cell r="Y140">
            <v>1.01</v>
          </cell>
          <cell r="Z140">
            <v>790</v>
          </cell>
        </row>
        <row r="141">
          <cell r="A141" t="str">
            <v>5-15</v>
          </cell>
          <cell r="B141" t="str">
            <v>天井/点検口　撤去</v>
          </cell>
          <cell r="D141" t="str">
            <v>個所</v>
          </cell>
          <cell r="E141" t="str">
            <v>－</v>
          </cell>
          <cell r="F141" t="str">
            <v>－</v>
          </cell>
          <cell r="G141" t="str">
            <v>－</v>
          </cell>
          <cell r="H141" t="str">
            <v>－</v>
          </cell>
          <cell r="I141">
            <v>382</v>
          </cell>
          <cell r="J141">
            <v>950</v>
          </cell>
          <cell r="L141" t="str">
            <v>掲載なし</v>
          </cell>
          <cell r="M141" t="str">
            <v>－</v>
          </cell>
          <cell r="N141" t="str">
            <v>－</v>
          </cell>
          <cell r="O141" t="str">
            <v>－</v>
          </cell>
          <cell r="P141" t="str">
            <v>－</v>
          </cell>
          <cell r="Q141" t="str">
            <v>－</v>
          </cell>
          <cell r="R141" t="str">
            <v>－</v>
          </cell>
          <cell r="S141" t="str">
            <v>－</v>
          </cell>
          <cell r="T141" t="str">
            <v>－</v>
          </cell>
          <cell r="U141" t="str">
            <v>－</v>
          </cell>
          <cell r="V141" t="str">
            <v>－</v>
          </cell>
          <cell r="W141" t="str">
            <v>5-15</v>
          </cell>
          <cell r="X141">
            <v>950</v>
          </cell>
          <cell r="Y141">
            <v>1.01</v>
          </cell>
          <cell r="Z141">
            <v>960</v>
          </cell>
        </row>
        <row r="142">
          <cell r="A142" t="str">
            <v>5-61</v>
          </cell>
          <cell r="B142" t="str">
            <v>ピックハンマ</v>
          </cell>
          <cell r="D142" t="str">
            <v>共用日</v>
          </cell>
          <cell r="E142" t="str">
            <v>－</v>
          </cell>
          <cell r="F142" t="str">
            <v>掲載ナシ</v>
          </cell>
          <cell r="G142">
            <v>266</v>
          </cell>
          <cell r="H142">
            <v>460</v>
          </cell>
          <cell r="M142" t="str">
            <v>－</v>
          </cell>
          <cell r="N142" t="str">
            <v>－</v>
          </cell>
          <cell r="O142" t="str">
            <v>－</v>
          </cell>
          <cell r="P142" t="str">
            <v>－</v>
          </cell>
          <cell r="Q142" t="str">
            <v>－</v>
          </cell>
          <cell r="R142" t="str">
            <v>－</v>
          </cell>
          <cell r="S142" t="str">
            <v>－</v>
          </cell>
          <cell r="T142" t="str">
            <v>－</v>
          </cell>
          <cell r="U142" t="str">
            <v>損料算定表</v>
          </cell>
          <cell r="V142">
            <v>80</v>
          </cell>
          <cell r="W142" t="str">
            <v>5-61</v>
          </cell>
          <cell r="X142">
            <v>80</v>
          </cell>
          <cell r="Y142">
            <v>1</v>
          </cell>
          <cell r="Z142">
            <v>80</v>
          </cell>
        </row>
        <row r="143">
          <cell r="A143" t="str">
            <v>5-62</v>
          </cell>
          <cell r="B143" t="str">
            <v>空気圧縮機運転</v>
          </cell>
          <cell r="C143" t="str">
            <v>可搬式、スクリューエンジン掛5.0ｍ3</v>
          </cell>
          <cell r="D143" t="str">
            <v>共用日</v>
          </cell>
          <cell r="E143">
            <v>787</v>
          </cell>
          <cell r="F143">
            <v>2400</v>
          </cell>
          <cell r="G143">
            <v>267</v>
          </cell>
          <cell r="H143">
            <v>2500</v>
          </cell>
          <cell r="M143" t="str">
            <v>－</v>
          </cell>
          <cell r="N143" t="str">
            <v>－</v>
          </cell>
          <cell r="O143" t="str">
            <v>－</v>
          </cell>
          <cell r="P143" t="str">
            <v>－</v>
          </cell>
          <cell r="Q143" t="str">
            <v>－</v>
          </cell>
          <cell r="R143" t="str">
            <v>－</v>
          </cell>
          <cell r="S143" t="str">
            <v>－</v>
          </cell>
          <cell r="T143" t="str">
            <v>－</v>
          </cell>
          <cell r="U143" t="str">
            <v>損料算定表</v>
          </cell>
          <cell r="V143">
            <v>2580</v>
          </cell>
          <cell r="W143" t="str">
            <v>5-62</v>
          </cell>
          <cell r="X143">
            <v>2400</v>
          </cell>
          <cell r="Y143">
            <v>1</v>
          </cell>
          <cell r="Z143">
            <v>2400</v>
          </cell>
        </row>
        <row r="144">
          <cell r="A144" t="str">
            <v>5-63</v>
          </cell>
          <cell r="B144" t="str">
            <v>酸素</v>
          </cell>
          <cell r="D144" t="str">
            <v>ｍ3</v>
          </cell>
          <cell r="E144">
            <v>773</v>
          </cell>
          <cell r="F144">
            <v>260</v>
          </cell>
          <cell r="G144">
            <v>247</v>
          </cell>
          <cell r="H144">
            <v>245</v>
          </cell>
          <cell r="M144" t="str">
            <v>－</v>
          </cell>
          <cell r="N144" t="str">
            <v>－</v>
          </cell>
          <cell r="O144" t="str">
            <v>－</v>
          </cell>
          <cell r="P144" t="str">
            <v>－</v>
          </cell>
          <cell r="Q144" t="str">
            <v>－</v>
          </cell>
          <cell r="R144" t="str">
            <v>－</v>
          </cell>
          <cell r="S144" t="str">
            <v>－</v>
          </cell>
          <cell r="T144" t="str">
            <v>－</v>
          </cell>
          <cell r="U144" t="str">
            <v>－</v>
          </cell>
          <cell r="V144" t="str">
            <v>－</v>
          </cell>
          <cell r="W144" t="str">
            <v>5-63</v>
          </cell>
          <cell r="X144">
            <v>245</v>
          </cell>
          <cell r="Y144">
            <v>1</v>
          </cell>
          <cell r="Z144">
            <v>250</v>
          </cell>
        </row>
        <row r="145">
          <cell r="A145" t="str">
            <v>5-64</v>
          </cell>
          <cell r="B145" t="str">
            <v>アセチレン</v>
          </cell>
          <cell r="D145" t="str">
            <v>ｋｇ</v>
          </cell>
          <cell r="E145">
            <v>773</v>
          </cell>
          <cell r="F145">
            <v>1100</v>
          </cell>
          <cell r="G145">
            <v>247</v>
          </cell>
          <cell r="H145">
            <v>1150</v>
          </cell>
          <cell r="M145" t="str">
            <v>－</v>
          </cell>
          <cell r="N145" t="str">
            <v>－</v>
          </cell>
          <cell r="O145" t="str">
            <v>－</v>
          </cell>
          <cell r="P145" t="str">
            <v>－</v>
          </cell>
          <cell r="Q145" t="str">
            <v>－</v>
          </cell>
          <cell r="R145" t="str">
            <v>－</v>
          </cell>
          <cell r="S145" t="str">
            <v>－</v>
          </cell>
          <cell r="T145" t="str">
            <v>－</v>
          </cell>
          <cell r="U145" t="str">
            <v>－</v>
          </cell>
          <cell r="V145" t="str">
            <v>－</v>
          </cell>
          <cell r="W145" t="str">
            <v>5-64</v>
          </cell>
          <cell r="X145">
            <v>1100</v>
          </cell>
          <cell r="Y145">
            <v>1</v>
          </cell>
          <cell r="Z145">
            <v>1100</v>
          </cell>
        </row>
        <row r="146">
          <cell r="A146" t="str">
            <v>5-65</v>
          </cell>
          <cell r="B146" t="str">
            <v>コンクリートブレーカ</v>
          </cell>
          <cell r="C146" t="str">
            <v>30kg</v>
          </cell>
          <cell r="D146" t="str">
            <v>共用日</v>
          </cell>
          <cell r="E146">
            <v>786</v>
          </cell>
          <cell r="F146">
            <v>540</v>
          </cell>
          <cell r="G146">
            <v>266</v>
          </cell>
          <cell r="H146">
            <v>560</v>
          </cell>
          <cell r="M146" t="str">
            <v>－</v>
          </cell>
          <cell r="N146" t="str">
            <v>－</v>
          </cell>
          <cell r="O146" t="str">
            <v>－</v>
          </cell>
          <cell r="P146" t="str">
            <v>－</v>
          </cell>
          <cell r="Q146" t="str">
            <v>－</v>
          </cell>
          <cell r="R146" t="str">
            <v>－</v>
          </cell>
          <cell r="S146" t="str">
            <v>－</v>
          </cell>
          <cell r="T146" t="str">
            <v>－</v>
          </cell>
          <cell r="U146" t="str">
            <v>損料算定表</v>
          </cell>
          <cell r="V146">
            <v>182</v>
          </cell>
          <cell r="W146" t="str">
            <v>5-65</v>
          </cell>
          <cell r="X146">
            <v>182</v>
          </cell>
          <cell r="Y146">
            <v>1</v>
          </cell>
          <cell r="Z146">
            <v>180</v>
          </cell>
        </row>
        <row r="147">
          <cell r="A147" t="str">
            <v>5-66</v>
          </cell>
          <cell r="B147" t="str">
            <v>空気圧縮機運転</v>
          </cell>
          <cell r="C147" t="str">
            <v>可搬式、スクリューエンジン掛7.5～7.8ｍ3</v>
          </cell>
          <cell r="D147" t="str">
            <v>共用日</v>
          </cell>
          <cell r="E147">
            <v>787</v>
          </cell>
          <cell r="F147">
            <v>3600</v>
          </cell>
          <cell r="G147">
            <v>267</v>
          </cell>
          <cell r="H147">
            <v>3700</v>
          </cell>
          <cell r="M147" t="str">
            <v>－</v>
          </cell>
          <cell r="N147" t="str">
            <v>－</v>
          </cell>
          <cell r="O147" t="str">
            <v>－</v>
          </cell>
          <cell r="P147" t="str">
            <v>－</v>
          </cell>
          <cell r="Q147" t="str">
            <v>－</v>
          </cell>
          <cell r="R147" t="str">
            <v>－</v>
          </cell>
          <cell r="S147" t="str">
            <v>－</v>
          </cell>
          <cell r="T147" t="str">
            <v>－</v>
          </cell>
          <cell r="U147" t="str">
            <v>損料算定表</v>
          </cell>
          <cell r="V147">
            <v>3830</v>
          </cell>
          <cell r="W147" t="str">
            <v>5-66</v>
          </cell>
          <cell r="X147">
            <v>3600</v>
          </cell>
          <cell r="Y147">
            <v>1</v>
          </cell>
          <cell r="Z147">
            <v>3600</v>
          </cell>
        </row>
        <row r="148">
          <cell r="A148" t="str">
            <v>5-67</v>
          </cell>
          <cell r="D148" t="str">
            <v>個所</v>
          </cell>
          <cell r="E148" t="str">
            <v>－</v>
          </cell>
          <cell r="F148" t="str">
            <v>－</v>
          </cell>
          <cell r="G148" t="str">
            <v>－</v>
          </cell>
          <cell r="H148" t="str">
            <v>－</v>
          </cell>
          <cell r="M148" t="str">
            <v>－</v>
          </cell>
          <cell r="N148" t="str">
            <v>－</v>
          </cell>
          <cell r="O148" t="str">
            <v>－</v>
          </cell>
          <cell r="P148" t="str">
            <v>－</v>
          </cell>
          <cell r="Q148" t="str">
            <v>－</v>
          </cell>
          <cell r="R148" t="str">
            <v>－</v>
          </cell>
          <cell r="S148" t="str">
            <v>－</v>
          </cell>
          <cell r="T148" t="str">
            <v>－</v>
          </cell>
          <cell r="U148" t="str">
            <v>－</v>
          </cell>
          <cell r="V148" t="str">
            <v>－</v>
          </cell>
          <cell r="W148" t="str">
            <v>5-67</v>
          </cell>
          <cell r="X148">
            <v>0</v>
          </cell>
          <cell r="Y148">
            <v>1</v>
          </cell>
          <cell r="Z148">
            <v>0</v>
          </cell>
        </row>
        <row r="149">
          <cell r="A149" t="str">
            <v>5-68</v>
          </cell>
          <cell r="B149" t="str">
            <v>床/開口部穴埋め</v>
          </cell>
          <cell r="C149" t="str">
            <v>t120 100φ</v>
          </cell>
          <cell r="D149" t="str">
            <v>個所</v>
          </cell>
          <cell r="E149" t="str">
            <v>－</v>
          </cell>
          <cell r="F149" t="str">
            <v>－</v>
          </cell>
          <cell r="G149" t="str">
            <v>－</v>
          </cell>
          <cell r="H149" t="str">
            <v>－</v>
          </cell>
          <cell r="M149" t="str">
            <v>－</v>
          </cell>
          <cell r="N149" t="str">
            <v>－</v>
          </cell>
          <cell r="O149" t="str">
            <v>－</v>
          </cell>
          <cell r="P149" t="str">
            <v>－</v>
          </cell>
          <cell r="Q149" t="str">
            <v>－</v>
          </cell>
          <cell r="R149" t="str">
            <v>－</v>
          </cell>
          <cell r="S149" t="str">
            <v>－</v>
          </cell>
          <cell r="T149" t="str">
            <v>－</v>
          </cell>
          <cell r="U149" t="str">
            <v>－</v>
          </cell>
          <cell r="V149" t="str">
            <v>－</v>
          </cell>
          <cell r="W149" t="str">
            <v>5-68</v>
          </cell>
          <cell r="X149">
            <v>0</v>
          </cell>
          <cell r="Y149">
            <v>1</v>
          </cell>
          <cell r="Z149">
            <v>0</v>
          </cell>
        </row>
        <row r="150">
          <cell r="A150" t="str">
            <v>5-69</v>
          </cell>
          <cell r="B150" t="str">
            <v>床/下地調整</v>
          </cell>
          <cell r="D150" t="str">
            <v>ｍ2</v>
          </cell>
          <cell r="E150" t="str">
            <v>－</v>
          </cell>
          <cell r="F150" t="str">
            <v>－</v>
          </cell>
          <cell r="G150" t="str">
            <v>－</v>
          </cell>
          <cell r="H150" t="str">
            <v>－</v>
          </cell>
          <cell r="M150" t="str">
            <v>－</v>
          </cell>
          <cell r="N150" t="str">
            <v>－</v>
          </cell>
          <cell r="O150" t="str">
            <v>－</v>
          </cell>
          <cell r="P150" t="str">
            <v>－</v>
          </cell>
          <cell r="Q150" t="str">
            <v>－</v>
          </cell>
          <cell r="R150" t="str">
            <v>－</v>
          </cell>
          <cell r="S150" t="str">
            <v>－</v>
          </cell>
          <cell r="T150" t="str">
            <v>－</v>
          </cell>
          <cell r="U150" t="str">
            <v>－</v>
          </cell>
          <cell r="V150" t="str">
            <v>－</v>
          </cell>
          <cell r="W150" t="str">
            <v>5-69</v>
          </cell>
          <cell r="X150">
            <v>0</v>
          </cell>
          <cell r="Y150">
            <v>1</v>
          </cell>
          <cell r="Z150">
            <v>0</v>
          </cell>
        </row>
        <row r="151">
          <cell r="A151" t="str">
            <v>5-16</v>
          </cell>
          <cell r="B151" t="str">
            <v>床/ビニル床シート</v>
          </cell>
          <cell r="C151" t="str">
            <v>複層ビニル床シート　t2.0　無地　FS</v>
          </cell>
          <cell r="D151" t="str">
            <v>ｍ2</v>
          </cell>
          <cell r="E151" t="str">
            <v>－</v>
          </cell>
          <cell r="F151" t="str">
            <v>－</v>
          </cell>
          <cell r="G151" t="str">
            <v>－</v>
          </cell>
          <cell r="H151" t="str">
            <v>－</v>
          </cell>
          <cell r="I151" t="str">
            <v>市36</v>
          </cell>
          <cell r="J151">
            <v>1960</v>
          </cell>
          <cell r="K151" t="str">
            <v>市30</v>
          </cell>
          <cell r="L151">
            <v>1960</v>
          </cell>
          <cell r="M151" t="str">
            <v>－</v>
          </cell>
          <cell r="N151" t="str">
            <v>－</v>
          </cell>
          <cell r="O151" t="str">
            <v>－</v>
          </cell>
          <cell r="P151" t="str">
            <v>－</v>
          </cell>
          <cell r="Q151" t="str">
            <v>－</v>
          </cell>
          <cell r="R151" t="str">
            <v>－</v>
          </cell>
          <cell r="S151" t="str">
            <v>－</v>
          </cell>
          <cell r="T151" t="str">
            <v>－</v>
          </cell>
          <cell r="U151" t="str">
            <v>－</v>
          </cell>
          <cell r="V151" t="str">
            <v>－</v>
          </cell>
          <cell r="W151" t="str">
            <v>5-16</v>
          </cell>
          <cell r="X151">
            <v>1960</v>
          </cell>
          <cell r="Y151">
            <v>1.01</v>
          </cell>
          <cell r="Z151">
            <v>1980</v>
          </cell>
        </row>
        <row r="152">
          <cell r="A152" t="str">
            <v>5-17</v>
          </cell>
          <cell r="B152" t="str">
            <v>幅木/ビニル幅木</v>
          </cell>
          <cell r="C152" t="str">
            <v>ｔ2.0　Ｈ60</v>
          </cell>
          <cell r="D152" t="str">
            <v>ｍ</v>
          </cell>
          <cell r="E152" t="str">
            <v>－</v>
          </cell>
          <cell r="F152" t="str">
            <v>－</v>
          </cell>
          <cell r="G152" t="str">
            <v>－</v>
          </cell>
          <cell r="H152" t="str">
            <v>－</v>
          </cell>
          <cell r="I152" t="str">
            <v>市36</v>
          </cell>
          <cell r="J152">
            <v>270</v>
          </cell>
          <cell r="K152" t="str">
            <v>市30</v>
          </cell>
          <cell r="L152">
            <v>290</v>
          </cell>
          <cell r="M152" t="str">
            <v>－</v>
          </cell>
          <cell r="N152" t="str">
            <v>－</v>
          </cell>
          <cell r="O152" t="str">
            <v>－</v>
          </cell>
          <cell r="P152" t="str">
            <v>－</v>
          </cell>
          <cell r="Q152" t="str">
            <v>－</v>
          </cell>
          <cell r="R152" t="str">
            <v>－</v>
          </cell>
          <cell r="S152" t="str">
            <v>－</v>
          </cell>
          <cell r="T152" t="str">
            <v>－</v>
          </cell>
          <cell r="U152" t="str">
            <v>－</v>
          </cell>
          <cell r="V152" t="str">
            <v>－</v>
          </cell>
          <cell r="W152" t="str">
            <v>5-17</v>
          </cell>
          <cell r="X152">
            <v>270</v>
          </cell>
          <cell r="Y152">
            <v>1.01</v>
          </cell>
          <cell r="Z152">
            <v>270</v>
          </cell>
        </row>
        <row r="153">
          <cell r="A153" t="str">
            <v>5-18</v>
          </cell>
          <cell r="B153" t="str">
            <v>壁/メラミン化粧合板</v>
          </cell>
          <cell r="C153" t="str">
            <v>ｔ0.95 935×1850</v>
          </cell>
          <cell r="D153" t="str">
            <v>枚</v>
          </cell>
          <cell r="E153" t="str">
            <v>－</v>
          </cell>
          <cell r="F153" t="str">
            <v>－</v>
          </cell>
          <cell r="G153" t="str">
            <v>－</v>
          </cell>
          <cell r="H153" t="str">
            <v>－</v>
          </cell>
          <cell r="M153" t="str">
            <v>－</v>
          </cell>
          <cell r="N153" t="str">
            <v>－</v>
          </cell>
          <cell r="O153" t="str">
            <v>アイカ</v>
          </cell>
          <cell r="P153">
            <v>7920</v>
          </cell>
          <cell r="Q153" t="str">
            <v>アルプス</v>
          </cell>
          <cell r="R153">
            <v>5400</v>
          </cell>
          <cell r="S153" t="str">
            <v>イビケン</v>
          </cell>
          <cell r="T153">
            <v>5760</v>
          </cell>
          <cell r="U153" t="str">
            <v>－</v>
          </cell>
          <cell r="V153" t="str">
            <v>－</v>
          </cell>
          <cell r="W153" t="str">
            <v>5-18</v>
          </cell>
          <cell r="X153">
            <v>5400</v>
          </cell>
          <cell r="Y153">
            <v>1</v>
          </cell>
          <cell r="Z153">
            <v>5400</v>
          </cell>
        </row>
        <row r="154">
          <cell r="A154" t="str">
            <v>5-19</v>
          </cell>
          <cell r="B154" t="str">
            <v>壁/木胴縁</v>
          </cell>
          <cell r="C154" t="str">
            <v>W30×H45　杉1等　@450</v>
          </cell>
          <cell r="D154" t="str">
            <v>ｍ2</v>
          </cell>
          <cell r="E154" t="str">
            <v>－</v>
          </cell>
          <cell r="F154" t="str">
            <v>－</v>
          </cell>
          <cell r="G154" t="str">
            <v>－</v>
          </cell>
          <cell r="H154" t="str">
            <v>－</v>
          </cell>
          <cell r="I154">
            <v>182</v>
          </cell>
          <cell r="J154">
            <v>1480</v>
          </cell>
          <cell r="L154" t="str">
            <v>掲載なし</v>
          </cell>
          <cell r="M154" t="str">
            <v>－</v>
          </cell>
          <cell r="N154" t="str">
            <v>－</v>
          </cell>
          <cell r="O154" t="str">
            <v>－</v>
          </cell>
          <cell r="P154" t="str">
            <v>－</v>
          </cell>
          <cell r="Q154" t="str">
            <v>－</v>
          </cell>
          <cell r="R154" t="str">
            <v>－</v>
          </cell>
          <cell r="S154" t="str">
            <v>－</v>
          </cell>
          <cell r="T154" t="str">
            <v>－</v>
          </cell>
          <cell r="U154" t="str">
            <v>－</v>
          </cell>
          <cell r="V154" t="str">
            <v>－</v>
          </cell>
          <cell r="W154" t="str">
            <v>5-19</v>
          </cell>
          <cell r="X154">
            <v>1480</v>
          </cell>
          <cell r="Y154">
            <v>1.01</v>
          </cell>
          <cell r="Z154">
            <v>1490</v>
          </cell>
        </row>
        <row r="155">
          <cell r="A155" t="str">
            <v>5-20</v>
          </cell>
          <cell r="B155" t="str">
            <v>壁/ポリエステル化粧合板</v>
          </cell>
          <cell r="C155" t="str">
            <v>t3.8　1220×2430mm</v>
          </cell>
          <cell r="D155" t="str">
            <v>枚</v>
          </cell>
          <cell r="E155" t="str">
            <v>－</v>
          </cell>
          <cell r="F155" t="str">
            <v>－</v>
          </cell>
          <cell r="G155" t="str">
            <v>－</v>
          </cell>
          <cell r="H155" t="str">
            <v>－</v>
          </cell>
          <cell r="M155" t="str">
            <v>－</v>
          </cell>
          <cell r="N155" t="str">
            <v>－</v>
          </cell>
          <cell r="O155" t="str">
            <v>アイカ</v>
          </cell>
          <cell r="P155">
            <v>8650</v>
          </cell>
          <cell r="Q155" t="str">
            <v>アルプス</v>
          </cell>
          <cell r="R155">
            <v>10920</v>
          </cell>
          <cell r="S155" t="str">
            <v>イビケン</v>
          </cell>
          <cell r="T155">
            <v>8600</v>
          </cell>
          <cell r="U155" t="str">
            <v>－</v>
          </cell>
          <cell r="V155" t="str">
            <v>－</v>
          </cell>
          <cell r="W155" t="str">
            <v>5-20</v>
          </cell>
          <cell r="X155">
            <v>8600</v>
          </cell>
          <cell r="Y155">
            <v>0.7</v>
          </cell>
          <cell r="Z155">
            <v>6020</v>
          </cell>
        </row>
        <row r="156">
          <cell r="A156" t="str">
            <v>5-21</v>
          </cell>
          <cell r="B156" t="str">
            <v>壁/石膏ボード</v>
          </cell>
          <cell r="C156" t="str">
            <v>t12.5　突き付け</v>
          </cell>
          <cell r="D156" t="str">
            <v>ｍ2</v>
          </cell>
          <cell r="E156" t="str">
            <v>－</v>
          </cell>
          <cell r="F156" t="str">
            <v>－</v>
          </cell>
          <cell r="G156" t="str">
            <v>－</v>
          </cell>
          <cell r="H156" t="str">
            <v>－</v>
          </cell>
          <cell r="I156" t="str">
            <v>市38</v>
          </cell>
          <cell r="J156">
            <v>880</v>
          </cell>
          <cell r="K156" t="str">
            <v>市32</v>
          </cell>
          <cell r="L156">
            <v>830</v>
          </cell>
          <cell r="M156" t="str">
            <v>－</v>
          </cell>
          <cell r="N156" t="str">
            <v>－</v>
          </cell>
          <cell r="O156" t="str">
            <v>－</v>
          </cell>
          <cell r="P156" t="str">
            <v>－</v>
          </cell>
          <cell r="Q156" t="str">
            <v>－</v>
          </cell>
          <cell r="R156" t="str">
            <v>－</v>
          </cell>
          <cell r="S156" t="str">
            <v>－</v>
          </cell>
          <cell r="T156" t="str">
            <v>－</v>
          </cell>
          <cell r="U156" t="str">
            <v>－</v>
          </cell>
          <cell r="V156" t="str">
            <v>－</v>
          </cell>
          <cell r="W156" t="str">
            <v>5-21</v>
          </cell>
          <cell r="X156">
            <v>830</v>
          </cell>
          <cell r="Y156">
            <v>1.01</v>
          </cell>
          <cell r="Z156">
            <v>840</v>
          </cell>
        </row>
        <row r="157">
          <cell r="A157" t="str">
            <v>5-22</v>
          </cell>
          <cell r="B157" t="str">
            <v>壁/石膏ボード</v>
          </cell>
          <cell r="C157" t="str">
            <v>t9.5　突き付け</v>
          </cell>
          <cell r="D157" t="str">
            <v>ｍ2</v>
          </cell>
          <cell r="E157" t="str">
            <v>－</v>
          </cell>
          <cell r="F157" t="str">
            <v>－</v>
          </cell>
          <cell r="G157" t="str">
            <v>－</v>
          </cell>
          <cell r="H157" t="str">
            <v>－</v>
          </cell>
          <cell r="I157">
            <v>324</v>
          </cell>
          <cell r="J157">
            <v>790</v>
          </cell>
          <cell r="K157">
            <v>374</v>
          </cell>
          <cell r="L157">
            <v>790</v>
          </cell>
          <cell r="M157" t="str">
            <v>－</v>
          </cell>
          <cell r="N157" t="str">
            <v>－</v>
          </cell>
          <cell r="O157" t="str">
            <v>－</v>
          </cell>
          <cell r="P157" t="str">
            <v>－</v>
          </cell>
          <cell r="Q157" t="str">
            <v>－</v>
          </cell>
          <cell r="R157" t="str">
            <v>－</v>
          </cell>
          <cell r="S157" t="str">
            <v>－</v>
          </cell>
          <cell r="T157" t="str">
            <v>－</v>
          </cell>
          <cell r="U157" t="str">
            <v>－</v>
          </cell>
          <cell r="V157" t="str">
            <v>－</v>
          </cell>
          <cell r="W157" t="str">
            <v>5-22</v>
          </cell>
          <cell r="X157">
            <v>790</v>
          </cell>
          <cell r="Y157">
            <v>1.01</v>
          </cell>
          <cell r="Z157">
            <v>800</v>
          </cell>
        </row>
        <row r="158">
          <cell r="A158" t="str">
            <v>5-23</v>
          </cell>
          <cell r="B158" t="str">
            <v>壁/石膏ボード</v>
          </cell>
          <cell r="C158" t="str">
            <v>t12.5+t12.5 捨て貼り共　突き付け</v>
          </cell>
          <cell r="D158" t="str">
            <v>ｍ2</v>
          </cell>
          <cell r="E158" t="str">
            <v>－</v>
          </cell>
          <cell r="F158" t="str">
            <v>－</v>
          </cell>
          <cell r="G158" t="str">
            <v>－</v>
          </cell>
          <cell r="H158" t="str">
            <v>－</v>
          </cell>
          <cell r="I158" t="str">
            <v>市38</v>
          </cell>
          <cell r="J158">
            <v>1760</v>
          </cell>
          <cell r="K158" t="str">
            <v>市32</v>
          </cell>
          <cell r="L158">
            <v>1750</v>
          </cell>
          <cell r="M158" t="str">
            <v>－</v>
          </cell>
          <cell r="N158" t="str">
            <v>－</v>
          </cell>
          <cell r="O158" t="str">
            <v>－</v>
          </cell>
          <cell r="P158" t="str">
            <v>－</v>
          </cell>
          <cell r="Q158" t="str">
            <v>－</v>
          </cell>
          <cell r="R158" t="str">
            <v>－</v>
          </cell>
          <cell r="S158" t="str">
            <v>－</v>
          </cell>
          <cell r="T158" t="str">
            <v>－</v>
          </cell>
          <cell r="U158" t="str">
            <v>－</v>
          </cell>
          <cell r="V158" t="str">
            <v>－</v>
          </cell>
          <cell r="W158" t="str">
            <v>5-23</v>
          </cell>
          <cell r="X158">
            <v>1750</v>
          </cell>
          <cell r="Y158">
            <v>1.01</v>
          </cell>
          <cell r="Z158">
            <v>1770</v>
          </cell>
        </row>
        <row r="159">
          <cell r="A159" t="str">
            <v>5-24</v>
          </cell>
          <cell r="B159" t="str">
            <v>壁/ケイカル板</v>
          </cell>
          <cell r="C159" t="str">
            <v>t8.0　突き付け</v>
          </cell>
          <cell r="D159" t="str">
            <v>ｍ2</v>
          </cell>
          <cell r="E159" t="str">
            <v>－</v>
          </cell>
          <cell r="F159" t="str">
            <v>－</v>
          </cell>
          <cell r="G159" t="str">
            <v>－</v>
          </cell>
          <cell r="H159" t="str">
            <v>－</v>
          </cell>
          <cell r="I159" t="str">
            <v>市38</v>
          </cell>
          <cell r="J159">
            <v>1870</v>
          </cell>
          <cell r="K159" t="str">
            <v>市32</v>
          </cell>
          <cell r="L159">
            <v>1920</v>
          </cell>
          <cell r="M159" t="str">
            <v>－</v>
          </cell>
          <cell r="N159" t="str">
            <v>－</v>
          </cell>
          <cell r="O159" t="str">
            <v>－</v>
          </cell>
          <cell r="P159" t="str">
            <v>－</v>
          </cell>
          <cell r="Q159" t="str">
            <v>－</v>
          </cell>
          <cell r="R159" t="str">
            <v>－</v>
          </cell>
          <cell r="S159" t="str">
            <v>－</v>
          </cell>
          <cell r="T159" t="str">
            <v>－</v>
          </cell>
          <cell r="U159" t="str">
            <v>－</v>
          </cell>
          <cell r="V159" t="str">
            <v>－</v>
          </cell>
          <cell r="W159" t="str">
            <v>5-24</v>
          </cell>
          <cell r="X159">
            <v>1870</v>
          </cell>
          <cell r="Y159">
            <v>1.01</v>
          </cell>
          <cell r="Z159">
            <v>1890</v>
          </cell>
        </row>
        <row r="160">
          <cell r="A160" t="str">
            <v>5-25</v>
          </cell>
          <cell r="B160" t="str">
            <v>壁/モルタル金ゴテ</v>
          </cell>
          <cell r="C160" t="str">
            <v>金ゴテ　t3.0mm 硬質骨材入り</v>
          </cell>
          <cell r="D160" t="str">
            <v>ｍ2</v>
          </cell>
          <cell r="E160" t="str">
            <v>－</v>
          </cell>
          <cell r="F160" t="str">
            <v>－</v>
          </cell>
          <cell r="G160" t="str">
            <v>－</v>
          </cell>
          <cell r="H160" t="str">
            <v>－</v>
          </cell>
          <cell r="I160">
            <v>232</v>
          </cell>
          <cell r="J160">
            <v>1550</v>
          </cell>
          <cell r="K160">
            <v>292</v>
          </cell>
          <cell r="L160">
            <v>1360</v>
          </cell>
          <cell r="M160" t="str">
            <v>－</v>
          </cell>
          <cell r="N160" t="str">
            <v>－</v>
          </cell>
          <cell r="O160" t="str">
            <v>－</v>
          </cell>
          <cell r="P160" t="str">
            <v>－</v>
          </cell>
          <cell r="Q160" t="str">
            <v>－</v>
          </cell>
          <cell r="R160" t="str">
            <v>－</v>
          </cell>
          <cell r="S160" t="str">
            <v>－</v>
          </cell>
          <cell r="T160" t="str">
            <v>－</v>
          </cell>
          <cell r="U160" t="str">
            <v>－</v>
          </cell>
          <cell r="V160" t="str">
            <v>－</v>
          </cell>
          <cell r="W160" t="str">
            <v>5-25</v>
          </cell>
          <cell r="X160">
            <v>1360</v>
          </cell>
          <cell r="Y160">
            <v>1.01</v>
          </cell>
          <cell r="Z160">
            <v>1370</v>
          </cell>
        </row>
        <row r="161">
          <cell r="A161" t="str">
            <v>5-26</v>
          </cell>
          <cell r="B161" t="str">
            <v>壁/壁紙</v>
          </cell>
          <cell r="C161" t="str">
            <v>量産クロス</v>
          </cell>
          <cell r="D161" t="str">
            <v>ｍ2</v>
          </cell>
          <cell r="E161" t="str">
            <v>－</v>
          </cell>
          <cell r="F161" t="str">
            <v>－</v>
          </cell>
          <cell r="G161" t="str">
            <v>－</v>
          </cell>
          <cell r="H161" t="str">
            <v>－</v>
          </cell>
          <cell r="I161">
            <v>328</v>
          </cell>
          <cell r="J161">
            <v>720</v>
          </cell>
          <cell r="K161">
            <v>378</v>
          </cell>
          <cell r="L161">
            <v>750</v>
          </cell>
          <cell r="M161" t="str">
            <v>－</v>
          </cell>
          <cell r="N161" t="str">
            <v>－</v>
          </cell>
          <cell r="O161" t="str">
            <v>－</v>
          </cell>
          <cell r="P161" t="str">
            <v>－</v>
          </cell>
          <cell r="Q161" t="str">
            <v>－</v>
          </cell>
          <cell r="R161" t="str">
            <v>－</v>
          </cell>
          <cell r="S161" t="str">
            <v>－</v>
          </cell>
          <cell r="T161" t="str">
            <v>－</v>
          </cell>
          <cell r="U161" t="str">
            <v>－</v>
          </cell>
          <cell r="V161" t="str">
            <v>－</v>
          </cell>
          <cell r="W161" t="str">
            <v>5-26</v>
          </cell>
          <cell r="X161">
            <v>720</v>
          </cell>
          <cell r="Y161">
            <v>1.01</v>
          </cell>
          <cell r="Z161">
            <v>730</v>
          </cell>
        </row>
        <row r="162">
          <cell r="A162" t="str">
            <v>5-27</v>
          </cell>
          <cell r="B162" t="str">
            <v>壁/グラスウールボード張り</v>
          </cell>
          <cell r="C162" t="str">
            <v>t50</v>
          </cell>
          <cell r="D162" t="str">
            <v>ｍ2</v>
          </cell>
          <cell r="E162" t="str">
            <v>－</v>
          </cell>
          <cell r="F162" t="str">
            <v>－</v>
          </cell>
          <cell r="G162" t="str">
            <v>－</v>
          </cell>
          <cell r="H162" t="str">
            <v>－</v>
          </cell>
          <cell r="I162">
            <v>320</v>
          </cell>
          <cell r="J162">
            <v>2840</v>
          </cell>
          <cell r="K162">
            <v>376</v>
          </cell>
          <cell r="L162">
            <v>2680</v>
          </cell>
          <cell r="M162" t="str">
            <v>－</v>
          </cell>
          <cell r="N162" t="str">
            <v>－</v>
          </cell>
          <cell r="O162" t="str">
            <v>－</v>
          </cell>
          <cell r="P162" t="str">
            <v>－</v>
          </cell>
          <cell r="Q162" t="str">
            <v>－</v>
          </cell>
          <cell r="R162" t="str">
            <v>－</v>
          </cell>
          <cell r="S162" t="str">
            <v>－</v>
          </cell>
          <cell r="T162" t="str">
            <v>－</v>
          </cell>
          <cell r="U162" t="str">
            <v>－</v>
          </cell>
          <cell r="V162" t="str">
            <v>－</v>
          </cell>
          <cell r="W162" t="str">
            <v>5-27</v>
          </cell>
          <cell r="X162">
            <v>2680</v>
          </cell>
          <cell r="Y162">
            <v>1.01</v>
          </cell>
          <cell r="Z162">
            <v>2710</v>
          </cell>
        </row>
        <row r="163">
          <cell r="A163" t="str">
            <v>5-28</v>
          </cell>
          <cell r="B163" t="str">
            <v>壁/LGS下地</v>
          </cell>
          <cell r="C163" t="str">
            <v>50形　@300</v>
          </cell>
          <cell r="D163" t="str">
            <v>ｍ2</v>
          </cell>
          <cell r="E163" t="str">
            <v>－</v>
          </cell>
          <cell r="F163" t="str">
            <v>－</v>
          </cell>
          <cell r="G163" t="str">
            <v>－</v>
          </cell>
          <cell r="H163" t="str">
            <v>－</v>
          </cell>
          <cell r="I163" t="str">
            <v>市26</v>
          </cell>
          <cell r="J163">
            <v>1560</v>
          </cell>
          <cell r="K163" t="str">
            <v>市20</v>
          </cell>
          <cell r="L163">
            <v>1470</v>
          </cell>
          <cell r="M163" t="str">
            <v>－</v>
          </cell>
          <cell r="N163" t="str">
            <v>－</v>
          </cell>
          <cell r="O163" t="str">
            <v>－</v>
          </cell>
          <cell r="P163" t="str">
            <v>－</v>
          </cell>
          <cell r="Q163" t="str">
            <v>－</v>
          </cell>
          <cell r="R163" t="str">
            <v>－</v>
          </cell>
          <cell r="S163" t="str">
            <v>－</v>
          </cell>
          <cell r="T163" t="str">
            <v>－</v>
          </cell>
          <cell r="U163" t="str">
            <v>－</v>
          </cell>
          <cell r="V163" t="str">
            <v>－</v>
          </cell>
          <cell r="W163" t="str">
            <v>5-28</v>
          </cell>
          <cell r="X163">
            <v>1470</v>
          </cell>
          <cell r="Y163">
            <v>1.01</v>
          </cell>
          <cell r="Z163">
            <v>1480</v>
          </cell>
        </row>
        <row r="164">
          <cell r="A164" t="str">
            <v>5-29</v>
          </cell>
          <cell r="B164" t="str">
            <v>壁/LGS下地</v>
          </cell>
          <cell r="C164" t="str">
            <v>50形　@450</v>
          </cell>
          <cell r="D164" t="str">
            <v>ｍ2</v>
          </cell>
          <cell r="E164" t="str">
            <v>－</v>
          </cell>
          <cell r="F164" t="str">
            <v>－</v>
          </cell>
          <cell r="G164" t="str">
            <v>－</v>
          </cell>
          <cell r="H164" t="str">
            <v>－</v>
          </cell>
          <cell r="I164" t="str">
            <v>市26</v>
          </cell>
          <cell r="J164">
            <v>1370</v>
          </cell>
          <cell r="K164" t="str">
            <v>市20</v>
          </cell>
          <cell r="L164">
            <v>1300</v>
          </cell>
          <cell r="M164" t="str">
            <v>－</v>
          </cell>
          <cell r="N164" t="str">
            <v>－</v>
          </cell>
          <cell r="O164" t="str">
            <v>－</v>
          </cell>
          <cell r="P164" t="str">
            <v>－</v>
          </cell>
          <cell r="Q164" t="str">
            <v>－</v>
          </cell>
          <cell r="R164" t="str">
            <v>－</v>
          </cell>
          <cell r="S164" t="str">
            <v>－</v>
          </cell>
          <cell r="T164" t="str">
            <v>－</v>
          </cell>
          <cell r="U164" t="str">
            <v>－</v>
          </cell>
          <cell r="V164" t="str">
            <v>－</v>
          </cell>
          <cell r="W164" t="str">
            <v>5-29</v>
          </cell>
          <cell r="X164">
            <v>1300</v>
          </cell>
          <cell r="Y164">
            <v>1.01</v>
          </cell>
          <cell r="Z164">
            <v>1310</v>
          </cell>
        </row>
        <row r="165">
          <cell r="A165" t="str">
            <v>5-30</v>
          </cell>
          <cell r="B165" t="str">
            <v>壁/LGS下地</v>
          </cell>
          <cell r="C165" t="str">
            <v>65形　@300</v>
          </cell>
          <cell r="D165" t="str">
            <v>ｍ2</v>
          </cell>
          <cell r="E165" t="str">
            <v>－</v>
          </cell>
          <cell r="F165" t="str">
            <v>－</v>
          </cell>
          <cell r="G165" t="str">
            <v>－</v>
          </cell>
          <cell r="H165" t="str">
            <v>－</v>
          </cell>
          <cell r="I165" t="str">
            <v>市26</v>
          </cell>
          <cell r="J165">
            <v>1620</v>
          </cell>
          <cell r="K165" t="str">
            <v>市20</v>
          </cell>
          <cell r="L165">
            <v>1550</v>
          </cell>
          <cell r="M165" t="str">
            <v>－</v>
          </cell>
          <cell r="N165" t="str">
            <v>－</v>
          </cell>
          <cell r="O165" t="str">
            <v>－</v>
          </cell>
          <cell r="P165" t="str">
            <v>－</v>
          </cell>
          <cell r="Q165" t="str">
            <v>－</v>
          </cell>
          <cell r="R165" t="str">
            <v>－</v>
          </cell>
          <cell r="S165" t="str">
            <v>－</v>
          </cell>
          <cell r="T165" t="str">
            <v>－</v>
          </cell>
          <cell r="U165" t="str">
            <v>－</v>
          </cell>
          <cell r="V165" t="str">
            <v>－</v>
          </cell>
          <cell r="W165" t="str">
            <v>5-30</v>
          </cell>
          <cell r="X165">
            <v>1550</v>
          </cell>
          <cell r="Y165">
            <v>1.01</v>
          </cell>
          <cell r="Z165">
            <v>1570</v>
          </cell>
        </row>
        <row r="166">
          <cell r="A166" t="str">
            <v>5-31</v>
          </cell>
          <cell r="B166" t="str">
            <v>壁/LGS下地</v>
          </cell>
          <cell r="C166" t="str">
            <v>65形　@450</v>
          </cell>
          <cell r="D166" t="str">
            <v>ｍ2</v>
          </cell>
          <cell r="E166" t="str">
            <v>－</v>
          </cell>
          <cell r="F166" t="str">
            <v>－</v>
          </cell>
          <cell r="G166" t="str">
            <v>－</v>
          </cell>
          <cell r="H166" t="str">
            <v>－</v>
          </cell>
          <cell r="I166" t="str">
            <v>市26</v>
          </cell>
          <cell r="J166">
            <v>1400</v>
          </cell>
          <cell r="K166" t="str">
            <v>市20</v>
          </cell>
          <cell r="L166">
            <v>1360</v>
          </cell>
          <cell r="M166" t="str">
            <v>－</v>
          </cell>
          <cell r="N166" t="str">
            <v>－</v>
          </cell>
          <cell r="O166" t="str">
            <v>－</v>
          </cell>
          <cell r="P166" t="str">
            <v>－</v>
          </cell>
          <cell r="Q166" t="str">
            <v>－</v>
          </cell>
          <cell r="R166" t="str">
            <v>－</v>
          </cell>
          <cell r="S166" t="str">
            <v>－</v>
          </cell>
          <cell r="T166" t="str">
            <v>－</v>
          </cell>
          <cell r="U166" t="str">
            <v>－</v>
          </cell>
          <cell r="V166" t="str">
            <v>－</v>
          </cell>
          <cell r="W166" t="str">
            <v>5-31</v>
          </cell>
          <cell r="X166">
            <v>1360</v>
          </cell>
          <cell r="Y166">
            <v>1.01</v>
          </cell>
          <cell r="Z166">
            <v>1370</v>
          </cell>
        </row>
        <row r="167">
          <cell r="A167" t="str">
            <v>5-32</v>
          </cell>
          <cell r="B167" t="str">
            <v>壁/開口補強</v>
          </cell>
          <cell r="C167" t="str">
            <v>65形　ダクト等4方補強　
450×900程度</v>
          </cell>
          <cell r="D167" t="str">
            <v>個所</v>
          </cell>
          <cell r="E167" t="str">
            <v>－</v>
          </cell>
          <cell r="F167" t="str">
            <v>－</v>
          </cell>
          <cell r="G167" t="str">
            <v>－</v>
          </cell>
          <cell r="H167" t="str">
            <v>－</v>
          </cell>
          <cell r="I167" t="str">
            <v>市26</v>
          </cell>
          <cell r="J167">
            <v>4740</v>
          </cell>
          <cell r="K167" t="str">
            <v>市20</v>
          </cell>
          <cell r="L167">
            <v>4310</v>
          </cell>
          <cell r="M167" t="str">
            <v>－</v>
          </cell>
          <cell r="N167" t="str">
            <v>－</v>
          </cell>
          <cell r="O167" t="str">
            <v>－</v>
          </cell>
          <cell r="P167" t="str">
            <v>－</v>
          </cell>
          <cell r="Q167" t="str">
            <v>－</v>
          </cell>
          <cell r="R167" t="str">
            <v>－</v>
          </cell>
          <cell r="S167" t="str">
            <v>－</v>
          </cell>
          <cell r="T167" t="str">
            <v>－</v>
          </cell>
          <cell r="U167" t="str">
            <v>－</v>
          </cell>
          <cell r="V167" t="str">
            <v>－</v>
          </cell>
          <cell r="W167" t="str">
            <v>5-32</v>
          </cell>
          <cell r="X167">
            <v>4310</v>
          </cell>
          <cell r="Y167">
            <v>1.01</v>
          </cell>
          <cell r="Z167">
            <v>4350</v>
          </cell>
        </row>
        <row r="168">
          <cell r="A168" t="str">
            <v>5-33</v>
          </cell>
          <cell r="B168" t="str">
            <v>壁/開口補強</v>
          </cell>
          <cell r="C168" t="str">
            <v>65形　扉等3方補強　
900×2000程度</v>
          </cell>
          <cell r="D168" t="str">
            <v>個所</v>
          </cell>
          <cell r="E168" t="str">
            <v>－</v>
          </cell>
          <cell r="F168" t="str">
            <v>－</v>
          </cell>
          <cell r="G168" t="str">
            <v>－</v>
          </cell>
          <cell r="H168" t="str">
            <v>－</v>
          </cell>
          <cell r="I168" t="str">
            <v>市26</v>
          </cell>
          <cell r="J168">
            <v>6530</v>
          </cell>
          <cell r="K168" t="str">
            <v>市20</v>
          </cell>
          <cell r="L168">
            <v>5860</v>
          </cell>
          <cell r="M168" t="str">
            <v>－</v>
          </cell>
          <cell r="N168" t="str">
            <v>－</v>
          </cell>
          <cell r="O168" t="str">
            <v>－</v>
          </cell>
          <cell r="P168" t="str">
            <v>－</v>
          </cell>
          <cell r="Q168" t="str">
            <v>－</v>
          </cell>
          <cell r="R168" t="str">
            <v>－</v>
          </cell>
          <cell r="S168" t="str">
            <v>－</v>
          </cell>
          <cell r="T168" t="str">
            <v>－</v>
          </cell>
          <cell r="U168" t="str">
            <v>－</v>
          </cell>
          <cell r="V168" t="str">
            <v>－</v>
          </cell>
          <cell r="W168" t="str">
            <v>5-33</v>
          </cell>
          <cell r="X168">
            <v>5860</v>
          </cell>
          <cell r="Y168">
            <v>1.01</v>
          </cell>
          <cell r="Z168">
            <v>5920</v>
          </cell>
        </row>
        <row r="169">
          <cell r="A169" t="str">
            <v>5-34</v>
          </cell>
          <cell r="B169" t="str">
            <v>壁/開口補強</v>
          </cell>
          <cell r="C169" t="str">
            <v>65形　扉等3方補強　
1800×2000程度</v>
          </cell>
          <cell r="D169" t="str">
            <v>個所</v>
          </cell>
          <cell r="E169" t="str">
            <v>－</v>
          </cell>
          <cell r="F169" t="str">
            <v>－</v>
          </cell>
          <cell r="G169" t="str">
            <v>－</v>
          </cell>
          <cell r="H169" t="str">
            <v>－</v>
          </cell>
          <cell r="I169" t="str">
            <v>市26</v>
          </cell>
          <cell r="J169">
            <v>7250</v>
          </cell>
          <cell r="K169" t="str">
            <v>市20</v>
          </cell>
          <cell r="L169">
            <v>6980</v>
          </cell>
          <cell r="M169" t="str">
            <v>－</v>
          </cell>
          <cell r="N169" t="str">
            <v>－</v>
          </cell>
          <cell r="O169" t="str">
            <v>－</v>
          </cell>
          <cell r="P169" t="str">
            <v>－</v>
          </cell>
          <cell r="Q169" t="str">
            <v>－</v>
          </cell>
          <cell r="R169" t="str">
            <v>－</v>
          </cell>
          <cell r="S169" t="str">
            <v>－</v>
          </cell>
          <cell r="T169" t="str">
            <v>－</v>
          </cell>
          <cell r="U169" t="str">
            <v>－</v>
          </cell>
          <cell r="V169" t="str">
            <v>－</v>
          </cell>
          <cell r="W169" t="str">
            <v>5-34</v>
          </cell>
          <cell r="X169">
            <v>6980</v>
          </cell>
          <cell r="Y169">
            <v>1.01</v>
          </cell>
          <cell r="Z169">
            <v>7050</v>
          </cell>
        </row>
        <row r="170">
          <cell r="A170" t="str">
            <v>5-35</v>
          </cell>
          <cell r="B170" t="str">
            <v>天井/LGS下地</v>
          </cell>
          <cell r="C170" t="str">
            <v>19形　@300</v>
          </cell>
          <cell r="D170" t="str">
            <v>ｍ2</v>
          </cell>
          <cell r="E170" t="str">
            <v>－</v>
          </cell>
          <cell r="F170" t="str">
            <v>－</v>
          </cell>
          <cell r="G170" t="str">
            <v>－</v>
          </cell>
          <cell r="H170" t="str">
            <v>－</v>
          </cell>
          <cell r="I170" t="str">
            <v>市26</v>
          </cell>
          <cell r="J170">
            <v>1200</v>
          </cell>
          <cell r="K170" t="str">
            <v>市20</v>
          </cell>
          <cell r="L170">
            <v>940</v>
          </cell>
          <cell r="M170" t="str">
            <v>－</v>
          </cell>
          <cell r="N170" t="str">
            <v>－</v>
          </cell>
          <cell r="O170" t="str">
            <v>－</v>
          </cell>
          <cell r="P170" t="str">
            <v>－</v>
          </cell>
          <cell r="Q170" t="str">
            <v>－</v>
          </cell>
          <cell r="R170" t="str">
            <v>－</v>
          </cell>
          <cell r="S170" t="str">
            <v>－</v>
          </cell>
          <cell r="T170" t="str">
            <v>－</v>
          </cell>
          <cell r="U170" t="str">
            <v>－</v>
          </cell>
          <cell r="V170" t="str">
            <v>－</v>
          </cell>
          <cell r="W170" t="str">
            <v>5-35</v>
          </cell>
          <cell r="X170">
            <v>940</v>
          </cell>
          <cell r="Y170">
            <v>1.01</v>
          </cell>
          <cell r="Z170">
            <v>950</v>
          </cell>
        </row>
        <row r="171">
          <cell r="A171" t="str">
            <v>5-36</v>
          </cell>
          <cell r="B171" t="str">
            <v>天井/LGS下地</v>
          </cell>
          <cell r="C171" t="str">
            <v>19形　@360</v>
          </cell>
          <cell r="D171" t="str">
            <v>ｍ2</v>
          </cell>
          <cell r="E171" t="str">
            <v>－</v>
          </cell>
          <cell r="F171" t="str">
            <v>－</v>
          </cell>
          <cell r="G171" t="str">
            <v>－</v>
          </cell>
          <cell r="H171" t="str">
            <v>－</v>
          </cell>
          <cell r="I171" t="str">
            <v>市26</v>
          </cell>
          <cell r="J171">
            <v>1130</v>
          </cell>
          <cell r="K171" t="str">
            <v>市20</v>
          </cell>
          <cell r="L171">
            <v>920</v>
          </cell>
          <cell r="M171" t="str">
            <v>－</v>
          </cell>
          <cell r="N171" t="str">
            <v>－</v>
          </cell>
          <cell r="O171" t="str">
            <v>－</v>
          </cell>
          <cell r="P171" t="str">
            <v>－</v>
          </cell>
          <cell r="Q171" t="str">
            <v>－</v>
          </cell>
          <cell r="R171" t="str">
            <v>－</v>
          </cell>
          <cell r="S171" t="str">
            <v>－</v>
          </cell>
          <cell r="T171" t="str">
            <v>－</v>
          </cell>
          <cell r="U171" t="str">
            <v>－</v>
          </cell>
          <cell r="V171" t="str">
            <v>－</v>
          </cell>
          <cell r="W171" t="str">
            <v>5-36</v>
          </cell>
          <cell r="X171">
            <v>920</v>
          </cell>
          <cell r="Y171">
            <v>1.01</v>
          </cell>
          <cell r="Z171">
            <v>930</v>
          </cell>
        </row>
        <row r="172">
          <cell r="A172" t="str">
            <v>5-37</v>
          </cell>
          <cell r="B172" t="str">
            <v>天井/屋内LGS下がり壁下地</v>
          </cell>
          <cell r="C172" t="str">
            <v>野縁19形　高さ300～500程度</v>
          </cell>
          <cell r="D172" t="str">
            <v>ｍ</v>
          </cell>
          <cell r="I172" t="str">
            <v>市26</v>
          </cell>
          <cell r="J172">
            <v>1430</v>
          </cell>
          <cell r="K172" t="str">
            <v>市20</v>
          </cell>
          <cell r="L172">
            <v>1400</v>
          </cell>
          <cell r="M172" t="str">
            <v>－</v>
          </cell>
          <cell r="N172" t="str">
            <v>－</v>
          </cell>
          <cell r="O172" t="str">
            <v>－</v>
          </cell>
          <cell r="P172" t="str">
            <v>－</v>
          </cell>
          <cell r="Q172" t="str">
            <v>－</v>
          </cell>
          <cell r="R172" t="str">
            <v>－</v>
          </cell>
          <cell r="S172" t="str">
            <v>－</v>
          </cell>
          <cell r="T172" t="str">
            <v>－</v>
          </cell>
          <cell r="U172" t="str">
            <v>－</v>
          </cell>
          <cell r="V172" t="str">
            <v>－</v>
          </cell>
          <cell r="W172" t="str">
            <v>5-37</v>
          </cell>
          <cell r="X172">
            <v>1400</v>
          </cell>
          <cell r="Y172">
            <v>1.01</v>
          </cell>
          <cell r="Z172">
            <v>1410</v>
          </cell>
        </row>
        <row r="173">
          <cell r="A173" t="str">
            <v>5-38</v>
          </cell>
          <cell r="B173" t="str">
            <v>天井/開口補強</v>
          </cell>
          <cell r="C173" t="str">
            <v>ボード等切り込み共　19形
450×450</v>
          </cell>
          <cell r="D173" t="str">
            <v>個所</v>
          </cell>
          <cell r="I173" t="str">
            <v>市26</v>
          </cell>
          <cell r="J173">
            <v>1470</v>
          </cell>
          <cell r="K173" t="str">
            <v>市20</v>
          </cell>
          <cell r="L173">
            <v>1420</v>
          </cell>
          <cell r="M173" t="str">
            <v>－</v>
          </cell>
          <cell r="N173" t="str">
            <v>－</v>
          </cell>
          <cell r="O173" t="str">
            <v>－</v>
          </cell>
          <cell r="P173" t="str">
            <v>－</v>
          </cell>
          <cell r="Q173" t="str">
            <v>－</v>
          </cell>
          <cell r="R173" t="str">
            <v>－</v>
          </cell>
          <cell r="S173" t="str">
            <v>－</v>
          </cell>
          <cell r="T173" t="str">
            <v>－</v>
          </cell>
          <cell r="U173" t="str">
            <v>－</v>
          </cell>
          <cell r="V173" t="str">
            <v>－</v>
          </cell>
          <cell r="W173" t="str">
            <v>5-38</v>
          </cell>
          <cell r="X173">
            <v>1420</v>
          </cell>
          <cell r="Y173">
            <v>1.01</v>
          </cell>
          <cell r="Z173">
            <v>1430</v>
          </cell>
        </row>
        <row r="174">
          <cell r="A174" t="str">
            <v>5-39</v>
          </cell>
          <cell r="B174" t="str">
            <v>天井/開口補強</v>
          </cell>
          <cell r="C174" t="str">
            <v>ボード等切り込み共　19形
300×1200</v>
          </cell>
          <cell r="D174" t="str">
            <v>個所</v>
          </cell>
          <cell r="I174" t="str">
            <v>市26</v>
          </cell>
          <cell r="J174">
            <v>2240</v>
          </cell>
          <cell r="K174" t="str">
            <v>市20</v>
          </cell>
          <cell r="L174">
            <v>2240</v>
          </cell>
          <cell r="M174" t="str">
            <v>－</v>
          </cell>
          <cell r="N174" t="str">
            <v>－</v>
          </cell>
          <cell r="O174" t="str">
            <v>－</v>
          </cell>
          <cell r="P174" t="str">
            <v>－</v>
          </cell>
          <cell r="Q174" t="str">
            <v>－</v>
          </cell>
          <cell r="R174" t="str">
            <v>－</v>
          </cell>
          <cell r="S174" t="str">
            <v>－</v>
          </cell>
          <cell r="T174" t="str">
            <v>－</v>
          </cell>
          <cell r="U174" t="str">
            <v>－</v>
          </cell>
          <cell r="V174" t="str">
            <v>－</v>
          </cell>
          <cell r="W174" t="str">
            <v>5-39</v>
          </cell>
          <cell r="X174">
            <v>2240</v>
          </cell>
          <cell r="Y174">
            <v>1.01</v>
          </cell>
          <cell r="Z174">
            <v>2260</v>
          </cell>
        </row>
        <row r="175">
          <cell r="A175" t="str">
            <v>5-40</v>
          </cell>
          <cell r="B175" t="str">
            <v>天井/ケイ酸カルシウム板</v>
          </cell>
          <cell r="C175" t="str">
            <v>ｔ6.0 突き付け</v>
          </cell>
          <cell r="D175" t="str">
            <v>個所</v>
          </cell>
          <cell r="I175" t="str">
            <v>市38</v>
          </cell>
          <cell r="J175">
            <v>1680</v>
          </cell>
          <cell r="K175" t="str">
            <v>市32</v>
          </cell>
          <cell r="L175">
            <v>1660</v>
          </cell>
          <cell r="M175" t="str">
            <v>－</v>
          </cell>
          <cell r="N175" t="str">
            <v>－</v>
          </cell>
          <cell r="O175" t="str">
            <v>－</v>
          </cell>
          <cell r="P175" t="str">
            <v>－</v>
          </cell>
          <cell r="Q175" t="str">
            <v>－</v>
          </cell>
          <cell r="R175" t="str">
            <v>－</v>
          </cell>
          <cell r="S175" t="str">
            <v>－</v>
          </cell>
          <cell r="T175" t="str">
            <v>－</v>
          </cell>
          <cell r="U175" t="str">
            <v>－</v>
          </cell>
          <cell r="V175" t="str">
            <v>－</v>
          </cell>
          <cell r="W175" t="str">
            <v>5-40</v>
          </cell>
          <cell r="X175">
            <v>1660</v>
          </cell>
          <cell r="Y175">
            <v>1.01</v>
          </cell>
          <cell r="Z175">
            <v>1680</v>
          </cell>
        </row>
        <row r="176">
          <cell r="A176" t="str">
            <v>5-41</v>
          </cell>
          <cell r="B176" t="str">
            <v>天井/化粧石膏ボード</v>
          </cell>
          <cell r="C176" t="str">
            <v>ｔ9.5</v>
          </cell>
          <cell r="D176" t="str">
            <v>ｍ2</v>
          </cell>
          <cell r="I176">
            <v>326</v>
          </cell>
          <cell r="J176">
            <v>1120</v>
          </cell>
          <cell r="K176">
            <v>374</v>
          </cell>
          <cell r="L176">
            <v>1030</v>
          </cell>
          <cell r="M176" t="str">
            <v>－</v>
          </cell>
          <cell r="N176" t="str">
            <v>－</v>
          </cell>
          <cell r="O176" t="str">
            <v>－</v>
          </cell>
          <cell r="P176" t="str">
            <v>－</v>
          </cell>
          <cell r="Q176" t="str">
            <v>－</v>
          </cell>
          <cell r="R176" t="str">
            <v>－</v>
          </cell>
          <cell r="S176" t="str">
            <v>－</v>
          </cell>
          <cell r="T176" t="str">
            <v>－</v>
          </cell>
          <cell r="U176" t="str">
            <v>－</v>
          </cell>
          <cell r="V176" t="str">
            <v>－</v>
          </cell>
          <cell r="W176" t="str">
            <v>5-41</v>
          </cell>
          <cell r="X176">
            <v>1030</v>
          </cell>
          <cell r="Y176">
            <v>1.01</v>
          </cell>
          <cell r="Z176">
            <v>1040</v>
          </cell>
        </row>
        <row r="177">
          <cell r="A177" t="str">
            <v>5-42</v>
          </cell>
          <cell r="B177" t="str">
            <v>天井/モルタル金ゴテ</v>
          </cell>
          <cell r="C177" t="str">
            <v>t12 3回塗り</v>
          </cell>
          <cell r="D177" t="str">
            <v>ｍ2</v>
          </cell>
          <cell r="I177">
            <v>236</v>
          </cell>
          <cell r="J177">
            <v>3680</v>
          </cell>
          <cell r="K177">
            <v>292</v>
          </cell>
          <cell r="L177">
            <v>3550</v>
          </cell>
          <cell r="M177" t="str">
            <v>－</v>
          </cell>
          <cell r="N177" t="str">
            <v>－</v>
          </cell>
          <cell r="O177" t="str">
            <v>－</v>
          </cell>
          <cell r="P177" t="str">
            <v>－</v>
          </cell>
          <cell r="Q177" t="str">
            <v>－</v>
          </cell>
          <cell r="R177" t="str">
            <v>－</v>
          </cell>
          <cell r="S177" t="str">
            <v>－</v>
          </cell>
          <cell r="T177" t="str">
            <v>－</v>
          </cell>
          <cell r="U177" t="str">
            <v>－</v>
          </cell>
          <cell r="V177" t="str">
            <v>－</v>
          </cell>
          <cell r="W177" t="str">
            <v>5-42</v>
          </cell>
          <cell r="X177">
            <v>3550</v>
          </cell>
          <cell r="Y177">
            <v>1.01</v>
          </cell>
          <cell r="Z177">
            <v>3590</v>
          </cell>
        </row>
        <row r="178">
          <cell r="A178" t="str">
            <v>5-43</v>
          </cell>
          <cell r="B178" t="str">
            <v>天井/岩綿吸音板</v>
          </cell>
          <cell r="C178" t="str">
            <v>ｔ9.0 フラットタイプ　GB-Rｔ9.5共</v>
          </cell>
          <cell r="D178" t="str">
            <v>ｍ2</v>
          </cell>
          <cell r="I178" t="str">
            <v>市38</v>
          </cell>
          <cell r="J178">
            <v>2460</v>
          </cell>
          <cell r="K178" t="str">
            <v>市32</v>
          </cell>
          <cell r="L178">
            <v>2390</v>
          </cell>
          <cell r="M178" t="str">
            <v>－</v>
          </cell>
          <cell r="N178" t="str">
            <v>－</v>
          </cell>
          <cell r="O178" t="str">
            <v>－</v>
          </cell>
          <cell r="P178" t="str">
            <v>－</v>
          </cell>
          <cell r="Q178" t="str">
            <v>－</v>
          </cell>
          <cell r="R178" t="str">
            <v>－</v>
          </cell>
          <cell r="S178" t="str">
            <v>－</v>
          </cell>
          <cell r="T178" t="str">
            <v>－</v>
          </cell>
          <cell r="U178" t="str">
            <v>－</v>
          </cell>
          <cell r="V178" t="str">
            <v>－</v>
          </cell>
          <cell r="W178" t="str">
            <v>5-43</v>
          </cell>
          <cell r="X178">
            <v>2390</v>
          </cell>
          <cell r="Y178">
            <v>1.01</v>
          </cell>
          <cell r="Z178">
            <v>2410</v>
          </cell>
        </row>
        <row r="179">
          <cell r="A179" t="str">
            <v>5-44</v>
          </cell>
          <cell r="B179" t="str">
            <v>天井/廻縁　</v>
          </cell>
          <cell r="C179" t="str">
            <v>塩ビ製　突き付け　ボード厚9</v>
          </cell>
          <cell r="D179" t="str">
            <v>ｍ</v>
          </cell>
          <cell r="I179">
            <v>328</v>
          </cell>
          <cell r="J179">
            <v>410</v>
          </cell>
          <cell r="K179">
            <v>376</v>
          </cell>
          <cell r="L179">
            <v>420</v>
          </cell>
          <cell r="M179" t="str">
            <v>－</v>
          </cell>
          <cell r="N179" t="str">
            <v>－</v>
          </cell>
          <cell r="O179" t="str">
            <v>－</v>
          </cell>
          <cell r="P179" t="str">
            <v>－</v>
          </cell>
          <cell r="Q179" t="str">
            <v>－</v>
          </cell>
          <cell r="R179" t="str">
            <v>－</v>
          </cell>
          <cell r="S179" t="str">
            <v>－</v>
          </cell>
          <cell r="T179" t="str">
            <v>－</v>
          </cell>
          <cell r="U179" t="str">
            <v>－</v>
          </cell>
          <cell r="V179" t="str">
            <v>－</v>
          </cell>
          <cell r="W179" t="str">
            <v>5-44</v>
          </cell>
          <cell r="X179">
            <v>410</v>
          </cell>
          <cell r="Y179">
            <v>1.01</v>
          </cell>
          <cell r="Z179">
            <v>410</v>
          </cell>
        </row>
        <row r="180">
          <cell r="A180" t="str">
            <v>5-45</v>
          </cell>
          <cell r="B180" t="str">
            <v>天井/あと施工アンカー</v>
          </cell>
          <cell r="C180" t="str">
            <v>本体打込式　めねじアンカー
Ｍ10　上向打</v>
          </cell>
          <cell r="D180" t="str">
            <v>個所</v>
          </cell>
          <cell r="I180">
            <v>202</v>
          </cell>
          <cell r="J180">
            <v>220</v>
          </cell>
          <cell r="L180" t="str">
            <v>掲載なし</v>
          </cell>
          <cell r="M180" t="str">
            <v>－</v>
          </cell>
          <cell r="N180" t="str">
            <v>－</v>
          </cell>
          <cell r="O180" t="str">
            <v>－</v>
          </cell>
          <cell r="P180" t="str">
            <v>－</v>
          </cell>
          <cell r="Q180" t="str">
            <v>－</v>
          </cell>
          <cell r="R180" t="str">
            <v>－</v>
          </cell>
          <cell r="S180" t="str">
            <v>－</v>
          </cell>
          <cell r="T180" t="str">
            <v>－</v>
          </cell>
          <cell r="U180" t="str">
            <v>－</v>
          </cell>
          <cell r="V180" t="str">
            <v>－</v>
          </cell>
          <cell r="W180" t="str">
            <v>5-45</v>
          </cell>
          <cell r="X180">
            <v>220</v>
          </cell>
          <cell r="Y180">
            <v>1.01</v>
          </cell>
          <cell r="Z180">
            <v>220</v>
          </cell>
        </row>
        <row r="181">
          <cell r="A181" t="str">
            <v>5-46</v>
          </cell>
          <cell r="B181" t="str">
            <v>天井/点検口</v>
          </cell>
          <cell r="C181" t="str">
            <v>アルミ450×450mm</v>
          </cell>
          <cell r="D181" t="str">
            <v>個所</v>
          </cell>
          <cell r="I181">
            <v>222</v>
          </cell>
          <cell r="J181">
            <v>4320</v>
          </cell>
          <cell r="K181">
            <v>378</v>
          </cell>
          <cell r="L181">
            <v>4370</v>
          </cell>
          <cell r="M181" t="str">
            <v>－</v>
          </cell>
          <cell r="N181" t="str">
            <v>－</v>
          </cell>
          <cell r="O181" t="str">
            <v>－</v>
          </cell>
          <cell r="P181" t="str">
            <v>－</v>
          </cell>
          <cell r="Q181" t="str">
            <v>－</v>
          </cell>
          <cell r="R181" t="str">
            <v>－</v>
          </cell>
          <cell r="S181" t="str">
            <v>－</v>
          </cell>
          <cell r="T181" t="str">
            <v>－</v>
          </cell>
          <cell r="U181" t="str">
            <v>－</v>
          </cell>
          <cell r="V181" t="str">
            <v>－</v>
          </cell>
          <cell r="W181" t="str">
            <v>5-46</v>
          </cell>
          <cell r="X181">
            <v>4320</v>
          </cell>
          <cell r="Y181">
            <v>1.01</v>
          </cell>
          <cell r="Z181">
            <v>4360</v>
          </cell>
        </row>
        <row r="182">
          <cell r="A182" t="str">
            <v>5-47</v>
          </cell>
          <cell r="B182" t="str">
            <v>壁/壁紙素地ごしらえ</v>
          </cell>
          <cell r="D182" t="str">
            <v>ｍ2</v>
          </cell>
          <cell r="J182" t="str">
            <v>掲載なし</v>
          </cell>
          <cell r="K182" t="str">
            <v>市28</v>
          </cell>
          <cell r="L182">
            <v>110</v>
          </cell>
          <cell r="M182" t="str">
            <v>－</v>
          </cell>
          <cell r="N182" t="str">
            <v>－</v>
          </cell>
          <cell r="O182" t="str">
            <v>－</v>
          </cell>
          <cell r="P182" t="str">
            <v>－</v>
          </cell>
          <cell r="Q182" t="str">
            <v>－</v>
          </cell>
          <cell r="R182" t="str">
            <v>－</v>
          </cell>
          <cell r="S182" t="str">
            <v>－</v>
          </cell>
          <cell r="T182" t="str">
            <v>－</v>
          </cell>
          <cell r="U182" t="str">
            <v>－</v>
          </cell>
          <cell r="V182" t="str">
            <v>－</v>
          </cell>
          <cell r="W182" t="str">
            <v>5-47</v>
          </cell>
          <cell r="X182">
            <v>110</v>
          </cell>
          <cell r="Y182">
            <v>1.01</v>
          </cell>
          <cell r="Z182">
            <v>110</v>
          </cell>
        </row>
        <row r="183">
          <cell r="A183" t="str">
            <v>5-100</v>
          </cell>
          <cell r="B183" t="str">
            <v>天井/グラスウール敷込み</v>
          </cell>
          <cell r="C183" t="str">
            <v>天井　50mm　24ｋｇ/ｍ3</v>
          </cell>
          <cell r="D183" t="str">
            <v>ｍ2</v>
          </cell>
          <cell r="I183">
            <v>320</v>
          </cell>
          <cell r="J183">
            <v>880</v>
          </cell>
          <cell r="K183">
            <v>376</v>
          </cell>
          <cell r="L183">
            <v>930</v>
          </cell>
          <cell r="M183" t="str">
            <v>－</v>
          </cell>
          <cell r="N183" t="str">
            <v>－</v>
          </cell>
          <cell r="O183" t="str">
            <v>－</v>
          </cell>
          <cell r="P183" t="str">
            <v>－</v>
          </cell>
          <cell r="Q183" t="str">
            <v>－</v>
          </cell>
          <cell r="R183" t="str">
            <v>－</v>
          </cell>
          <cell r="S183" t="str">
            <v>－</v>
          </cell>
          <cell r="T183" t="str">
            <v>－</v>
          </cell>
          <cell r="U183" t="str">
            <v>－</v>
          </cell>
          <cell r="V183" t="str">
            <v>－</v>
          </cell>
          <cell r="W183" t="str">
            <v>5-100</v>
          </cell>
          <cell r="X183">
            <v>880</v>
          </cell>
          <cell r="Y183">
            <v>1.01</v>
          </cell>
          <cell r="Z183">
            <v>890</v>
          </cell>
        </row>
        <row r="184">
          <cell r="A184" t="str">
            <v>5-101</v>
          </cell>
          <cell r="B184" t="str">
            <v>杉</v>
          </cell>
          <cell r="C184" t="str">
            <v>平割材　4ｍ×3.0ｃｍ×4..5ｃｍ</v>
          </cell>
          <cell r="D184" t="str">
            <v>ｍ3</v>
          </cell>
          <cell r="F184" t="str">
            <v>掲載ナシ</v>
          </cell>
          <cell r="G184">
            <v>233</v>
          </cell>
          <cell r="H184">
            <v>47000</v>
          </cell>
          <cell r="M184" t="str">
            <v>－</v>
          </cell>
          <cell r="N184" t="str">
            <v>－</v>
          </cell>
          <cell r="O184" t="str">
            <v>－</v>
          </cell>
          <cell r="P184" t="str">
            <v>－</v>
          </cell>
          <cell r="Q184" t="str">
            <v>－</v>
          </cell>
          <cell r="R184" t="str">
            <v>－</v>
          </cell>
          <cell r="S184" t="str">
            <v>－</v>
          </cell>
          <cell r="T184" t="str">
            <v>－</v>
          </cell>
          <cell r="U184" t="str">
            <v>－</v>
          </cell>
          <cell r="V184" t="str">
            <v>－</v>
          </cell>
          <cell r="W184" t="str">
            <v>5-101</v>
          </cell>
          <cell r="X184">
            <v>47000</v>
          </cell>
          <cell r="Y184">
            <v>1</v>
          </cell>
          <cell r="Z184">
            <v>47000</v>
          </cell>
        </row>
        <row r="185">
          <cell r="A185" t="str">
            <v>5-102</v>
          </cell>
          <cell r="B185" t="str">
            <v>合成樹脂エマルションシーラー</v>
          </cell>
          <cell r="C185" t="str">
            <v>アクリル系</v>
          </cell>
          <cell r="D185" t="str">
            <v>kg</v>
          </cell>
          <cell r="E185">
            <v>798</v>
          </cell>
          <cell r="F185">
            <v>330</v>
          </cell>
          <cell r="G185">
            <v>245</v>
          </cell>
          <cell r="H185">
            <v>380</v>
          </cell>
          <cell r="M185" t="str">
            <v>－</v>
          </cell>
          <cell r="N185" t="str">
            <v>－</v>
          </cell>
          <cell r="O185" t="str">
            <v>－</v>
          </cell>
          <cell r="P185" t="str">
            <v>－</v>
          </cell>
          <cell r="Q185" t="str">
            <v>－</v>
          </cell>
          <cell r="R185" t="str">
            <v>－</v>
          </cell>
          <cell r="S185" t="str">
            <v>－</v>
          </cell>
          <cell r="T185" t="str">
            <v>－</v>
          </cell>
          <cell r="U185" t="str">
            <v>－</v>
          </cell>
          <cell r="V185" t="str">
            <v>－</v>
          </cell>
          <cell r="W185" t="str">
            <v>5-102</v>
          </cell>
          <cell r="X185">
            <v>330</v>
          </cell>
          <cell r="Y185">
            <v>1</v>
          </cell>
          <cell r="Z185">
            <v>330</v>
          </cell>
        </row>
        <row r="186">
          <cell r="A186" t="str">
            <v>5-103</v>
          </cell>
          <cell r="B186" t="str">
            <v>合成樹脂エマルションパテ</v>
          </cell>
          <cell r="C186" t="str">
            <v>一般系</v>
          </cell>
          <cell r="D186" t="str">
            <v>kg</v>
          </cell>
          <cell r="E186">
            <v>198</v>
          </cell>
          <cell r="F186">
            <v>135</v>
          </cell>
          <cell r="G186">
            <v>245</v>
          </cell>
          <cell r="H186">
            <v>130</v>
          </cell>
          <cell r="M186" t="str">
            <v>－</v>
          </cell>
          <cell r="N186" t="str">
            <v>－</v>
          </cell>
          <cell r="O186" t="str">
            <v>－</v>
          </cell>
          <cell r="P186" t="str">
            <v>－</v>
          </cell>
          <cell r="Q186" t="str">
            <v>－</v>
          </cell>
          <cell r="R186" t="str">
            <v>－</v>
          </cell>
          <cell r="S186" t="str">
            <v>－</v>
          </cell>
          <cell r="T186" t="str">
            <v>－</v>
          </cell>
          <cell r="U186" t="str">
            <v>－</v>
          </cell>
          <cell r="V186" t="str">
            <v>－</v>
          </cell>
          <cell r="W186" t="str">
            <v>5-103</v>
          </cell>
          <cell r="X186">
            <v>130</v>
          </cell>
          <cell r="Y186">
            <v>1</v>
          </cell>
          <cell r="Z186">
            <v>130</v>
          </cell>
        </row>
        <row r="187">
          <cell r="A187" t="str">
            <v>5-104</v>
          </cell>
          <cell r="B187" t="str">
            <v>研磨紙</v>
          </cell>
          <cell r="C187" t="str">
            <v>P120～220</v>
          </cell>
          <cell r="D187" t="str">
            <v>枚</v>
          </cell>
          <cell r="F187" t="str">
            <v>掲載ナシ</v>
          </cell>
          <cell r="G187">
            <v>245</v>
          </cell>
          <cell r="H187">
            <v>32</v>
          </cell>
          <cell r="M187" t="str">
            <v>－</v>
          </cell>
          <cell r="N187" t="str">
            <v>－</v>
          </cell>
          <cell r="O187" t="str">
            <v>－</v>
          </cell>
          <cell r="P187" t="str">
            <v>－</v>
          </cell>
          <cell r="Q187" t="str">
            <v>－</v>
          </cell>
          <cell r="R187" t="str">
            <v>－</v>
          </cell>
          <cell r="S187" t="str">
            <v>－</v>
          </cell>
          <cell r="T187" t="str">
            <v>－</v>
          </cell>
          <cell r="U187" t="str">
            <v>－</v>
          </cell>
          <cell r="V187" t="str">
            <v>－</v>
          </cell>
          <cell r="W187" t="str">
            <v>5-104</v>
          </cell>
          <cell r="X187">
            <v>32</v>
          </cell>
          <cell r="Y187">
            <v>1</v>
          </cell>
          <cell r="Z187">
            <v>30</v>
          </cell>
        </row>
        <row r="188">
          <cell r="A188" t="str">
            <v>5-105</v>
          </cell>
          <cell r="B188" t="str">
            <v>ベルトコンベア運転</v>
          </cell>
          <cell r="C188" t="str">
            <v>エンジン駆動、機長7ｍ、ベルト幅350mm</v>
          </cell>
          <cell r="D188" t="str">
            <v>共用日</v>
          </cell>
          <cell r="E188">
            <v>790</v>
          </cell>
          <cell r="F188">
            <v>1000</v>
          </cell>
          <cell r="G188">
            <v>269</v>
          </cell>
          <cell r="H188">
            <v>1000</v>
          </cell>
          <cell r="M188" t="str">
            <v>－</v>
          </cell>
          <cell r="N188" t="str">
            <v>－</v>
          </cell>
          <cell r="O188" t="str">
            <v>－</v>
          </cell>
          <cell r="P188" t="str">
            <v>－</v>
          </cell>
          <cell r="Q188" t="str">
            <v>－</v>
          </cell>
          <cell r="R188" t="str">
            <v>－</v>
          </cell>
          <cell r="S188" t="str">
            <v>－</v>
          </cell>
          <cell r="T188" t="str">
            <v>－</v>
          </cell>
          <cell r="U188" t="str">
            <v>損料算定表</v>
          </cell>
          <cell r="V188">
            <v>645</v>
          </cell>
          <cell r="W188" t="str">
            <v>5-105</v>
          </cell>
          <cell r="X188">
            <v>645</v>
          </cell>
          <cell r="Y188">
            <v>1</v>
          </cell>
          <cell r="Z188">
            <v>650</v>
          </cell>
        </row>
        <row r="189">
          <cell r="A189" t="str">
            <v>5-106</v>
          </cell>
          <cell r="B189" t="str">
            <v>セメント</v>
          </cell>
          <cell r="C189" t="str">
            <v>普通ポルトランド</v>
          </cell>
          <cell r="D189" t="str">
            <v>kg</v>
          </cell>
          <cell r="E189">
            <v>75</v>
          </cell>
          <cell r="F189">
            <v>10.5</v>
          </cell>
          <cell r="G189">
            <v>72</v>
          </cell>
          <cell r="H189">
            <v>10.3</v>
          </cell>
          <cell r="M189" t="str">
            <v>－</v>
          </cell>
          <cell r="N189" t="str">
            <v>－</v>
          </cell>
          <cell r="O189" t="str">
            <v>－</v>
          </cell>
          <cell r="P189" t="str">
            <v>－</v>
          </cell>
          <cell r="Q189" t="str">
            <v>－</v>
          </cell>
          <cell r="R189" t="str">
            <v>－</v>
          </cell>
          <cell r="S189" t="str">
            <v>－</v>
          </cell>
          <cell r="T189" t="str">
            <v>－</v>
          </cell>
          <cell r="U189" t="str">
            <v>－</v>
          </cell>
          <cell r="V189" t="str">
            <v>－</v>
          </cell>
          <cell r="W189" t="str">
            <v>5-106</v>
          </cell>
          <cell r="X189">
            <v>10.3</v>
          </cell>
          <cell r="Y189">
            <v>1</v>
          </cell>
          <cell r="Z189">
            <v>10</v>
          </cell>
        </row>
        <row r="190">
          <cell r="A190" t="str">
            <v>5-107</v>
          </cell>
          <cell r="B190" t="str">
            <v>砂</v>
          </cell>
          <cell r="C190" t="str">
            <v>細目</v>
          </cell>
          <cell r="D190" t="str">
            <v>m3</v>
          </cell>
          <cell r="E190">
            <v>125</v>
          </cell>
          <cell r="F190">
            <v>4750</v>
          </cell>
          <cell r="G190">
            <v>176</v>
          </cell>
          <cell r="H190">
            <v>4550</v>
          </cell>
          <cell r="M190" t="str">
            <v>－</v>
          </cell>
          <cell r="N190" t="str">
            <v>－</v>
          </cell>
          <cell r="O190" t="str">
            <v>－</v>
          </cell>
          <cell r="P190" t="str">
            <v>－</v>
          </cell>
          <cell r="Q190" t="str">
            <v>－</v>
          </cell>
          <cell r="R190" t="str">
            <v>－</v>
          </cell>
          <cell r="S190" t="str">
            <v>－</v>
          </cell>
          <cell r="T190" t="str">
            <v>－</v>
          </cell>
          <cell r="U190" t="str">
            <v>－</v>
          </cell>
          <cell r="V190" t="str">
            <v>－</v>
          </cell>
          <cell r="W190" t="str">
            <v>5-107</v>
          </cell>
          <cell r="X190">
            <v>4550</v>
          </cell>
          <cell r="Y190">
            <v>1</v>
          </cell>
          <cell r="Z190">
            <v>4550</v>
          </cell>
        </row>
        <row r="191">
          <cell r="A191" t="str">
            <v>5-108</v>
          </cell>
          <cell r="B191" t="str">
            <v>天井/開口補強</v>
          </cell>
          <cell r="C191" t="str">
            <v>ボード切り込み共　19形600×600</v>
          </cell>
          <cell r="D191" t="str">
            <v>個所</v>
          </cell>
          <cell r="I191" t="str">
            <v>市26</v>
          </cell>
          <cell r="J191">
            <v>1810</v>
          </cell>
          <cell r="M191" t="str">
            <v>－</v>
          </cell>
          <cell r="N191" t="str">
            <v>－</v>
          </cell>
          <cell r="O191" t="str">
            <v>－</v>
          </cell>
          <cell r="P191" t="str">
            <v>－</v>
          </cell>
          <cell r="Q191" t="str">
            <v>－</v>
          </cell>
          <cell r="R191" t="str">
            <v>－</v>
          </cell>
          <cell r="S191" t="str">
            <v>－</v>
          </cell>
          <cell r="T191" t="str">
            <v>－</v>
          </cell>
          <cell r="U191" t="str">
            <v>－</v>
          </cell>
          <cell r="V191" t="str">
            <v>－</v>
          </cell>
          <cell r="W191" t="str">
            <v>5-108</v>
          </cell>
          <cell r="X191">
            <v>1810</v>
          </cell>
          <cell r="Y191">
            <v>1</v>
          </cell>
          <cell r="Z191">
            <v>1810</v>
          </cell>
        </row>
        <row r="192">
          <cell r="A192" t="str">
            <v>5-109</v>
          </cell>
          <cell r="B192" t="str">
            <v>天井/点検口</v>
          </cell>
          <cell r="C192" t="str">
            <v>アルミ600×600mm</v>
          </cell>
          <cell r="D192" t="str">
            <v>箇所</v>
          </cell>
          <cell r="I192">
            <v>222</v>
          </cell>
          <cell r="J192">
            <v>5020</v>
          </cell>
          <cell r="M192" t="str">
            <v>－</v>
          </cell>
          <cell r="N192" t="str">
            <v>－</v>
          </cell>
          <cell r="O192" t="str">
            <v>－</v>
          </cell>
          <cell r="P192" t="str">
            <v>－</v>
          </cell>
          <cell r="Q192" t="str">
            <v>－</v>
          </cell>
          <cell r="R192" t="str">
            <v>－</v>
          </cell>
          <cell r="S192" t="str">
            <v>－</v>
          </cell>
          <cell r="T192" t="str">
            <v>－</v>
          </cell>
          <cell r="U192" t="str">
            <v>－</v>
          </cell>
          <cell r="V192" t="str">
            <v>－</v>
          </cell>
          <cell r="W192" t="str">
            <v>5-109</v>
          </cell>
          <cell r="X192">
            <v>5020</v>
          </cell>
          <cell r="Y192">
            <v>1</v>
          </cell>
          <cell r="Z192">
            <v>5020</v>
          </cell>
        </row>
        <row r="193">
          <cell r="A193" t="str">
            <v>5-110</v>
          </cell>
          <cell r="B193" t="str">
            <v>床見切り</v>
          </cell>
          <cell r="C193" t="str">
            <v>ステンレス　35mm×長4m</v>
          </cell>
          <cell r="D193" t="str">
            <v>m</v>
          </cell>
          <cell r="I193">
            <v>316</v>
          </cell>
          <cell r="J193">
            <v>1030</v>
          </cell>
          <cell r="L193" t="str">
            <v>掲載なし</v>
          </cell>
          <cell r="M193" t="str">
            <v>－</v>
          </cell>
          <cell r="N193" t="str">
            <v>－</v>
          </cell>
          <cell r="O193" t="str">
            <v>－</v>
          </cell>
          <cell r="P193" t="str">
            <v>－</v>
          </cell>
          <cell r="Q193" t="str">
            <v>－</v>
          </cell>
          <cell r="R193" t="str">
            <v>－</v>
          </cell>
          <cell r="S193" t="str">
            <v>－</v>
          </cell>
          <cell r="T193" t="str">
            <v>－</v>
          </cell>
          <cell r="U193" t="str">
            <v>－</v>
          </cell>
          <cell r="V193" t="str">
            <v>－</v>
          </cell>
          <cell r="W193" t="str">
            <v>5-110</v>
          </cell>
          <cell r="X193">
            <v>1030</v>
          </cell>
          <cell r="Y193">
            <v>1</v>
          </cell>
          <cell r="Z193">
            <v>1030</v>
          </cell>
        </row>
        <row r="194">
          <cell r="B194" t="e">
            <v>#REF!</v>
          </cell>
          <cell r="X194">
            <v>0</v>
          </cell>
          <cell r="Y194">
            <v>1</v>
          </cell>
        </row>
        <row r="195">
          <cell r="A195" t="str">
            <v>6-1</v>
          </cell>
          <cell r="B195" t="str">
            <v>下地調整</v>
          </cell>
          <cell r="C195" t="str">
            <v>SOP鉄鋼面､RB種(劣化除去､活膜残し、3種ケレン)</v>
          </cell>
          <cell r="D195" t="str">
            <v>ｍ2</v>
          </cell>
          <cell r="E195" t="str">
            <v>－</v>
          </cell>
          <cell r="F195" t="str">
            <v>－</v>
          </cell>
          <cell r="G195" t="str">
            <v>－</v>
          </cell>
          <cell r="H195" t="str">
            <v>－</v>
          </cell>
          <cell r="I195">
            <v>386</v>
          </cell>
          <cell r="J195">
            <v>580</v>
          </cell>
          <cell r="K195">
            <v>456</v>
          </cell>
          <cell r="L195">
            <v>450</v>
          </cell>
          <cell r="M195" t="str">
            <v>－</v>
          </cell>
          <cell r="N195" t="str">
            <v>－</v>
          </cell>
          <cell r="O195" t="str">
            <v>－</v>
          </cell>
          <cell r="P195" t="str">
            <v>－</v>
          </cell>
          <cell r="Q195" t="str">
            <v>－</v>
          </cell>
          <cell r="R195" t="str">
            <v>－</v>
          </cell>
          <cell r="S195" t="str">
            <v>－</v>
          </cell>
          <cell r="T195" t="str">
            <v>－</v>
          </cell>
          <cell r="U195" t="str">
            <v>－</v>
          </cell>
          <cell r="V195" t="str">
            <v>－</v>
          </cell>
          <cell r="W195" t="str">
            <v>6-1</v>
          </cell>
          <cell r="X195">
            <v>450</v>
          </cell>
          <cell r="Y195">
            <v>1.01</v>
          </cell>
          <cell r="Z195">
            <v>450</v>
          </cell>
        </row>
        <row r="196">
          <cell r="A196" t="str">
            <v>6-2</v>
          </cell>
          <cell r="B196" t="str">
            <v>錆び止め塗料</v>
          </cell>
          <cell r="C196" t="str">
            <v>鉛クロムフリー
鉄鋼面、Ａ種</v>
          </cell>
          <cell r="D196" t="str">
            <v>ｍ2</v>
          </cell>
          <cell r="E196" t="str">
            <v>－</v>
          </cell>
          <cell r="F196" t="str">
            <v>－</v>
          </cell>
          <cell r="G196" t="str">
            <v>－</v>
          </cell>
          <cell r="H196" t="str">
            <v>－</v>
          </cell>
          <cell r="J196" t="str">
            <v>掲載ナシ</v>
          </cell>
          <cell r="K196">
            <v>456</v>
          </cell>
          <cell r="L196">
            <v>690</v>
          </cell>
          <cell r="M196" t="str">
            <v>－</v>
          </cell>
          <cell r="N196" t="str">
            <v>－</v>
          </cell>
          <cell r="O196" t="str">
            <v>－</v>
          </cell>
          <cell r="P196" t="str">
            <v>－</v>
          </cell>
          <cell r="Q196" t="str">
            <v>－</v>
          </cell>
          <cell r="R196" t="str">
            <v>－</v>
          </cell>
          <cell r="S196" t="str">
            <v>－</v>
          </cell>
          <cell r="T196" t="str">
            <v>－</v>
          </cell>
          <cell r="U196" t="str">
            <v>－</v>
          </cell>
          <cell r="V196" t="str">
            <v>－</v>
          </cell>
          <cell r="W196" t="str">
            <v>6-2</v>
          </cell>
          <cell r="X196">
            <v>690</v>
          </cell>
          <cell r="Y196">
            <v>1.01</v>
          </cell>
          <cell r="Z196">
            <v>700</v>
          </cell>
        </row>
        <row r="197">
          <cell r="A197" t="str">
            <v>6-3</v>
          </cell>
          <cell r="B197" t="str">
            <v>合成樹脂調合ペイント塗り(SOP)</v>
          </cell>
          <cell r="C197" t="str">
            <v>鉄鋼面B種塗り替え</v>
          </cell>
          <cell r="D197" t="str">
            <v>ｍ2</v>
          </cell>
          <cell r="E197" t="str">
            <v>－</v>
          </cell>
          <cell r="F197" t="str">
            <v>－</v>
          </cell>
          <cell r="G197" t="str">
            <v>－</v>
          </cell>
          <cell r="H197" t="str">
            <v>－</v>
          </cell>
          <cell r="I197">
            <v>390</v>
          </cell>
          <cell r="J197">
            <v>730</v>
          </cell>
          <cell r="K197">
            <v>456</v>
          </cell>
          <cell r="L197">
            <v>1200</v>
          </cell>
          <cell r="M197" t="str">
            <v>－</v>
          </cell>
          <cell r="N197" t="str">
            <v>－</v>
          </cell>
          <cell r="O197" t="str">
            <v>－</v>
          </cell>
          <cell r="P197" t="str">
            <v>－</v>
          </cell>
          <cell r="Q197" t="str">
            <v>－</v>
          </cell>
          <cell r="R197" t="str">
            <v>－</v>
          </cell>
          <cell r="S197" t="str">
            <v>－</v>
          </cell>
          <cell r="T197" t="str">
            <v>－</v>
          </cell>
          <cell r="U197" t="str">
            <v>－</v>
          </cell>
          <cell r="V197" t="str">
            <v>－</v>
          </cell>
          <cell r="W197" t="str">
            <v>6-3</v>
          </cell>
          <cell r="X197">
            <v>730</v>
          </cell>
          <cell r="Y197">
            <v>1.01</v>
          </cell>
          <cell r="Z197">
            <v>740</v>
          </cell>
        </row>
        <row r="198">
          <cell r="A198" t="str">
            <v>6-4</v>
          </cell>
          <cell r="B198" t="str">
            <v>素地ごしらえ</v>
          </cell>
          <cell r="C198" t="str">
            <v>モルタル面、
建築用下地調整塗材</v>
          </cell>
          <cell r="D198" t="str">
            <v>ｍ2</v>
          </cell>
          <cell r="E198" t="str">
            <v>－</v>
          </cell>
          <cell r="F198" t="str">
            <v>－</v>
          </cell>
          <cell r="G198" t="str">
            <v>－</v>
          </cell>
          <cell r="H198" t="str">
            <v>－</v>
          </cell>
          <cell r="I198">
            <v>286</v>
          </cell>
          <cell r="J198">
            <v>500</v>
          </cell>
          <cell r="K198">
            <v>342</v>
          </cell>
          <cell r="L198">
            <v>500</v>
          </cell>
          <cell r="O198" t="str">
            <v>－</v>
          </cell>
          <cell r="P198" t="str">
            <v>－</v>
          </cell>
          <cell r="Q198" t="str">
            <v>－</v>
          </cell>
          <cell r="R198" t="str">
            <v>－</v>
          </cell>
          <cell r="S198" t="str">
            <v>－</v>
          </cell>
          <cell r="T198" t="str">
            <v>－</v>
          </cell>
          <cell r="U198" t="str">
            <v>－</v>
          </cell>
          <cell r="V198" t="str">
            <v>－</v>
          </cell>
          <cell r="W198" t="str">
            <v>6-4</v>
          </cell>
          <cell r="X198">
            <v>500</v>
          </cell>
          <cell r="Y198">
            <v>1.01</v>
          </cell>
          <cell r="Z198">
            <v>510</v>
          </cell>
        </row>
        <row r="199">
          <cell r="A199" t="str">
            <v>6-5</v>
          </cell>
          <cell r="B199" t="str">
            <v>素地ごしらえ</v>
          </cell>
          <cell r="C199" t="str">
            <v>石膏ボード面</v>
          </cell>
          <cell r="D199" t="str">
            <v>ｍ2</v>
          </cell>
          <cell r="E199" t="str">
            <v>－</v>
          </cell>
          <cell r="F199" t="str">
            <v>－</v>
          </cell>
          <cell r="G199" t="str">
            <v>－</v>
          </cell>
          <cell r="H199" t="str">
            <v>－</v>
          </cell>
          <cell r="I199">
            <v>286</v>
          </cell>
          <cell r="J199">
            <v>330</v>
          </cell>
          <cell r="K199">
            <v>342</v>
          </cell>
          <cell r="L199">
            <v>330</v>
          </cell>
          <cell r="O199" t="str">
            <v>－</v>
          </cell>
          <cell r="P199" t="str">
            <v>－</v>
          </cell>
          <cell r="Q199" t="str">
            <v>－</v>
          </cell>
          <cell r="R199" t="str">
            <v>－</v>
          </cell>
          <cell r="S199" t="str">
            <v>－</v>
          </cell>
          <cell r="T199" t="str">
            <v>－</v>
          </cell>
          <cell r="U199" t="str">
            <v>－</v>
          </cell>
          <cell r="V199" t="str">
            <v>－</v>
          </cell>
          <cell r="W199" t="str">
            <v>6-5</v>
          </cell>
          <cell r="X199">
            <v>330</v>
          </cell>
          <cell r="Y199">
            <v>1.01</v>
          </cell>
          <cell r="Z199">
            <v>330</v>
          </cell>
        </row>
        <row r="200">
          <cell r="A200" t="str">
            <v>6-6</v>
          </cell>
          <cell r="B200" t="str">
            <v>合成樹脂エマルションペイント
(EP)</v>
          </cell>
          <cell r="C200" t="str">
            <v>左官仕上、ボード面</v>
          </cell>
          <cell r="D200" t="str">
            <v>ｍ2</v>
          </cell>
          <cell r="E200" t="str">
            <v>－</v>
          </cell>
          <cell r="F200" t="str">
            <v>－</v>
          </cell>
          <cell r="G200" t="str">
            <v>－</v>
          </cell>
          <cell r="H200" t="str">
            <v>－</v>
          </cell>
          <cell r="I200">
            <v>292</v>
          </cell>
          <cell r="J200">
            <v>890</v>
          </cell>
          <cell r="K200">
            <v>344</v>
          </cell>
          <cell r="L200">
            <v>1060</v>
          </cell>
          <cell r="O200" t="str">
            <v>－</v>
          </cell>
          <cell r="P200" t="str">
            <v>－</v>
          </cell>
          <cell r="Q200" t="str">
            <v>－</v>
          </cell>
          <cell r="R200" t="str">
            <v>－</v>
          </cell>
          <cell r="S200" t="str">
            <v>－</v>
          </cell>
          <cell r="T200" t="str">
            <v>－</v>
          </cell>
          <cell r="U200" t="str">
            <v>－</v>
          </cell>
          <cell r="V200" t="str">
            <v>－</v>
          </cell>
          <cell r="W200" t="str">
            <v>6-6</v>
          </cell>
          <cell r="X200">
            <v>890</v>
          </cell>
          <cell r="Y200">
            <v>1.01</v>
          </cell>
          <cell r="Z200">
            <v>900</v>
          </cell>
        </row>
        <row r="201">
          <cell r="B201" t="str">
            <v>7.その他ユニット等</v>
          </cell>
          <cell r="X201">
            <v>0</v>
          </cell>
          <cell r="Y201">
            <v>1</v>
          </cell>
        </row>
        <row r="202">
          <cell r="A202" t="str">
            <v>9-1</v>
          </cell>
          <cell r="B202" t="str">
            <v>床養生</v>
          </cell>
          <cell r="C202" t="str">
            <v>二重張､厚0.15 隔離ｼｰﾄ</v>
          </cell>
          <cell r="D202" t="str">
            <v>ｍ2</v>
          </cell>
          <cell r="E202" t="str">
            <v>－</v>
          </cell>
          <cell r="F202" t="str">
            <v>－</v>
          </cell>
          <cell r="G202" t="str">
            <v>－</v>
          </cell>
          <cell r="H202" t="str">
            <v>－</v>
          </cell>
          <cell r="I202">
            <v>414</v>
          </cell>
          <cell r="J202">
            <v>1500</v>
          </cell>
          <cell r="L202" t="str">
            <v>掲載ナシ</v>
          </cell>
          <cell r="M202" t="str">
            <v>－</v>
          </cell>
          <cell r="N202" t="str">
            <v>－</v>
          </cell>
          <cell r="O202" t="str">
            <v>－</v>
          </cell>
          <cell r="P202" t="str">
            <v>－</v>
          </cell>
          <cell r="Q202" t="str">
            <v>－</v>
          </cell>
          <cell r="R202" t="str">
            <v>－</v>
          </cell>
          <cell r="S202" t="str">
            <v>－</v>
          </cell>
          <cell r="T202" t="str">
            <v>－</v>
          </cell>
          <cell r="U202" t="str">
            <v>－</v>
          </cell>
          <cell r="V202" t="str">
            <v>－</v>
          </cell>
          <cell r="W202" t="str">
            <v>9-1</v>
          </cell>
          <cell r="X202">
            <v>1500</v>
          </cell>
          <cell r="Y202">
            <v>1.01</v>
          </cell>
          <cell r="Z202">
            <v>1520</v>
          </cell>
        </row>
        <row r="203">
          <cell r="A203" t="str">
            <v>9-2</v>
          </cell>
          <cell r="B203" t="str">
            <v>整理清掃後片付け</v>
          </cell>
          <cell r="D203" t="str">
            <v>ｍ2</v>
          </cell>
          <cell r="E203" t="str">
            <v>－</v>
          </cell>
          <cell r="F203" t="str">
            <v>－</v>
          </cell>
          <cell r="G203" t="str">
            <v>－</v>
          </cell>
          <cell r="H203" t="str">
            <v>－</v>
          </cell>
          <cell r="I203">
            <v>414</v>
          </cell>
          <cell r="J203">
            <v>500</v>
          </cell>
          <cell r="L203" t="str">
            <v>掲載ナシ</v>
          </cell>
          <cell r="M203" t="str">
            <v>－</v>
          </cell>
          <cell r="N203" t="str">
            <v>－</v>
          </cell>
          <cell r="O203" t="str">
            <v>－</v>
          </cell>
          <cell r="P203" t="str">
            <v>－</v>
          </cell>
          <cell r="Q203" t="str">
            <v>－</v>
          </cell>
          <cell r="R203" t="str">
            <v>－</v>
          </cell>
          <cell r="S203" t="str">
            <v>－</v>
          </cell>
          <cell r="T203" t="str">
            <v>－</v>
          </cell>
          <cell r="U203" t="str">
            <v>－</v>
          </cell>
          <cell r="V203" t="str">
            <v>－</v>
          </cell>
          <cell r="W203" t="str">
            <v>9-2</v>
          </cell>
          <cell r="X203">
            <v>500</v>
          </cell>
          <cell r="Y203">
            <v>1.01</v>
          </cell>
          <cell r="Z203">
            <v>510</v>
          </cell>
        </row>
        <row r="204">
          <cell r="A204" t="str">
            <v>9-3</v>
          </cell>
          <cell r="B204" t="str">
            <v>粉塵飛散制御剤吹付</v>
          </cell>
          <cell r="D204" t="str">
            <v>ｍ2</v>
          </cell>
          <cell r="E204" t="str">
            <v>－</v>
          </cell>
          <cell r="F204" t="str">
            <v>－</v>
          </cell>
          <cell r="G204" t="str">
            <v>－</v>
          </cell>
          <cell r="H204" t="str">
            <v>－</v>
          </cell>
          <cell r="I204">
            <v>414</v>
          </cell>
          <cell r="J204">
            <v>1200</v>
          </cell>
          <cell r="L204" t="str">
            <v>掲載ナシ</v>
          </cell>
          <cell r="M204" t="str">
            <v>－</v>
          </cell>
          <cell r="N204" t="str">
            <v>－</v>
          </cell>
          <cell r="O204" t="str">
            <v>－</v>
          </cell>
          <cell r="P204" t="str">
            <v>－</v>
          </cell>
          <cell r="Q204" t="str">
            <v>－</v>
          </cell>
          <cell r="R204" t="str">
            <v>－</v>
          </cell>
          <cell r="S204" t="str">
            <v>－</v>
          </cell>
          <cell r="T204" t="str">
            <v>－</v>
          </cell>
          <cell r="U204" t="str">
            <v>－</v>
          </cell>
          <cell r="V204" t="str">
            <v>－</v>
          </cell>
          <cell r="W204" t="str">
            <v>9-3</v>
          </cell>
          <cell r="X204">
            <v>1200</v>
          </cell>
          <cell r="Y204">
            <v>1.01</v>
          </cell>
          <cell r="Z204">
            <v>1210</v>
          </cell>
        </row>
        <row r="205">
          <cell r="A205" t="str">
            <v>9-4</v>
          </cell>
          <cell r="B205" t="str">
            <v>成形板除去</v>
          </cell>
          <cell r="C205" t="str">
            <v>屋内床､厚6　フレキシブルボード､
作業ﾚﾍﾞﾙ3</v>
          </cell>
          <cell r="D205" t="str">
            <v>ｍ2</v>
          </cell>
          <cell r="E205" t="str">
            <v>－</v>
          </cell>
          <cell r="F205" t="str">
            <v>－</v>
          </cell>
          <cell r="G205" t="str">
            <v>－</v>
          </cell>
          <cell r="H205" t="str">
            <v>－</v>
          </cell>
          <cell r="I205">
            <v>414</v>
          </cell>
          <cell r="J205">
            <v>1400</v>
          </cell>
          <cell r="L205" t="str">
            <v>掲載ナシ</v>
          </cell>
          <cell r="M205" t="str">
            <v>－</v>
          </cell>
          <cell r="N205" t="str">
            <v>－</v>
          </cell>
          <cell r="O205" t="str">
            <v>－</v>
          </cell>
          <cell r="P205" t="str">
            <v>－</v>
          </cell>
          <cell r="Q205" t="str">
            <v>－</v>
          </cell>
          <cell r="R205" t="str">
            <v>－</v>
          </cell>
          <cell r="S205" t="str">
            <v>－</v>
          </cell>
          <cell r="T205" t="str">
            <v>－</v>
          </cell>
          <cell r="U205" t="str">
            <v>－</v>
          </cell>
          <cell r="V205" t="str">
            <v>－</v>
          </cell>
          <cell r="W205" t="str">
            <v>9-4</v>
          </cell>
          <cell r="X205">
            <v>1400</v>
          </cell>
          <cell r="Y205">
            <v>1.01</v>
          </cell>
          <cell r="Z205">
            <v>1410</v>
          </cell>
        </row>
        <row r="206">
          <cell r="A206" t="str">
            <v>9-5</v>
          </cell>
          <cell r="B206" t="str">
            <v>除去石綿処理</v>
          </cell>
          <cell r="C206" t="str">
            <v>密封処理(二重梱包)</v>
          </cell>
          <cell r="D206" t="str">
            <v>ｍ3</v>
          </cell>
          <cell r="E206" t="str">
            <v>－</v>
          </cell>
          <cell r="F206" t="str">
            <v>－</v>
          </cell>
          <cell r="G206" t="str">
            <v>－</v>
          </cell>
          <cell r="H206" t="str">
            <v>－</v>
          </cell>
          <cell r="I206">
            <v>414</v>
          </cell>
          <cell r="J206">
            <v>1000</v>
          </cell>
          <cell r="L206" t="str">
            <v>掲載ナシ</v>
          </cell>
          <cell r="M206" t="str">
            <v>－</v>
          </cell>
          <cell r="N206" t="str">
            <v>－</v>
          </cell>
          <cell r="O206" t="str">
            <v>－</v>
          </cell>
          <cell r="P206" t="str">
            <v>－</v>
          </cell>
          <cell r="Q206" t="str">
            <v>－</v>
          </cell>
          <cell r="R206" t="str">
            <v>－</v>
          </cell>
          <cell r="S206" t="str">
            <v>－</v>
          </cell>
          <cell r="T206" t="str">
            <v>－</v>
          </cell>
          <cell r="U206" t="str">
            <v>－</v>
          </cell>
          <cell r="V206" t="str">
            <v>－</v>
          </cell>
          <cell r="W206" t="str">
            <v>9-5</v>
          </cell>
          <cell r="X206">
            <v>1000</v>
          </cell>
          <cell r="Y206">
            <v>1.01</v>
          </cell>
          <cell r="Z206">
            <v>1010</v>
          </cell>
        </row>
        <row r="207">
          <cell r="A207" t="str">
            <v>9-6</v>
          </cell>
          <cell r="B207" t="str">
            <v>ｱｽﾍﾞｽﾄ類積み込み</v>
          </cell>
          <cell r="C207" t="str">
            <v>人力</v>
          </cell>
          <cell r="D207" t="str">
            <v>ｍ3</v>
          </cell>
          <cell r="E207" t="str">
            <v>－</v>
          </cell>
          <cell r="F207" t="str">
            <v>－</v>
          </cell>
          <cell r="G207" t="str">
            <v>－</v>
          </cell>
          <cell r="H207" t="str">
            <v>－</v>
          </cell>
          <cell r="I207">
            <v>362</v>
          </cell>
          <cell r="J207">
            <v>9500</v>
          </cell>
          <cell r="L207" t="str">
            <v>掲載ナシ</v>
          </cell>
          <cell r="M207" t="str">
            <v>－</v>
          </cell>
          <cell r="N207" t="str">
            <v>－</v>
          </cell>
          <cell r="O207" t="str">
            <v>－</v>
          </cell>
          <cell r="P207" t="str">
            <v>－</v>
          </cell>
          <cell r="Q207" t="str">
            <v>－</v>
          </cell>
          <cell r="R207" t="str">
            <v>－</v>
          </cell>
          <cell r="S207" t="str">
            <v>－</v>
          </cell>
          <cell r="T207" t="str">
            <v>－</v>
          </cell>
          <cell r="U207" t="str">
            <v>－</v>
          </cell>
          <cell r="V207" t="str">
            <v>－</v>
          </cell>
          <cell r="W207" t="str">
            <v>9-6</v>
          </cell>
          <cell r="X207">
            <v>9500</v>
          </cell>
          <cell r="Y207">
            <v>1.01</v>
          </cell>
          <cell r="Z207">
            <v>9600</v>
          </cell>
        </row>
        <row r="208">
          <cell r="A208" t="str">
            <v>9-7</v>
          </cell>
          <cell r="B208" t="str">
            <v>発生材運搬</v>
          </cell>
          <cell r="C208" t="str">
            <v>内外装材､2㌧車､
片道概ね75km程度</v>
          </cell>
          <cell r="D208" t="str">
            <v>台</v>
          </cell>
          <cell r="E208" t="str">
            <v>－</v>
          </cell>
          <cell r="F208" t="str">
            <v>－</v>
          </cell>
          <cell r="G208" t="str">
            <v>－</v>
          </cell>
          <cell r="H208" t="str">
            <v>－</v>
          </cell>
          <cell r="I208">
            <v>552</v>
          </cell>
          <cell r="J208">
            <v>34000</v>
          </cell>
          <cell r="K208">
            <v>584</v>
          </cell>
          <cell r="L208">
            <v>34000</v>
          </cell>
          <cell r="M208" t="str">
            <v>－</v>
          </cell>
          <cell r="N208" t="str">
            <v>－</v>
          </cell>
          <cell r="O208" t="str">
            <v>－</v>
          </cell>
          <cell r="P208" t="str">
            <v>－</v>
          </cell>
          <cell r="Q208" t="str">
            <v>－</v>
          </cell>
          <cell r="R208" t="str">
            <v>－</v>
          </cell>
          <cell r="S208" t="str">
            <v>－</v>
          </cell>
          <cell r="T208" t="str">
            <v>－</v>
          </cell>
          <cell r="U208" t="str">
            <v>－</v>
          </cell>
          <cell r="V208" t="str">
            <v>－</v>
          </cell>
          <cell r="W208" t="str">
            <v>9-7</v>
          </cell>
          <cell r="X208">
            <v>34000</v>
          </cell>
          <cell r="Y208">
            <v>1</v>
          </cell>
          <cell r="Z208">
            <v>34000</v>
          </cell>
        </row>
        <row r="209">
          <cell r="A209" t="str">
            <v>9-8</v>
          </cell>
          <cell r="B209" t="str">
            <v>石綿含有建材</v>
          </cell>
          <cell r="C209" t="str">
            <v>ﾚﾍﾞﾙ3</v>
          </cell>
          <cell r="D209" t="str">
            <v>ｍ3</v>
          </cell>
          <cell r="E209" t="str">
            <v>－</v>
          </cell>
          <cell r="F209" t="str">
            <v>－</v>
          </cell>
          <cell r="G209" t="str">
            <v>－</v>
          </cell>
          <cell r="H209" t="str">
            <v>－</v>
          </cell>
          <cell r="I209">
            <v>553</v>
          </cell>
          <cell r="J209">
            <v>30000</v>
          </cell>
          <cell r="K209">
            <v>585</v>
          </cell>
          <cell r="L209">
            <v>30000</v>
          </cell>
          <cell r="M209" t="str">
            <v>－</v>
          </cell>
          <cell r="N209" t="str">
            <v>－</v>
          </cell>
          <cell r="O209" t="str">
            <v>－</v>
          </cell>
          <cell r="P209" t="str">
            <v>－</v>
          </cell>
          <cell r="Q209" t="str">
            <v>－</v>
          </cell>
          <cell r="R209" t="str">
            <v>－</v>
          </cell>
          <cell r="S209" t="str">
            <v>－</v>
          </cell>
          <cell r="T209" t="str">
            <v>－</v>
          </cell>
          <cell r="U209" t="str">
            <v>－</v>
          </cell>
          <cell r="V209" t="str">
            <v>－</v>
          </cell>
          <cell r="W209" t="str">
            <v>9-8</v>
          </cell>
          <cell r="X209">
            <v>30000</v>
          </cell>
          <cell r="Y209">
            <v>1</v>
          </cell>
          <cell r="Z209">
            <v>30000</v>
          </cell>
        </row>
        <row r="210">
          <cell r="B210" t="str">
            <v>6.建具改修</v>
          </cell>
          <cell r="X210">
            <v>0</v>
          </cell>
          <cell r="Y210">
            <v>1</v>
          </cell>
        </row>
        <row r="211">
          <cell r="A211" t="str">
            <v>7-1</v>
          </cell>
          <cell r="B211" t="str">
            <v>異形鉄筋</v>
          </cell>
          <cell r="C211" t="str">
            <v>SD295A､D10</v>
          </cell>
          <cell r="D211" t="str">
            <v>kg</v>
          </cell>
          <cell r="E211">
            <v>16</v>
          </cell>
          <cell r="F211">
            <v>62</v>
          </cell>
          <cell r="G211">
            <v>18</v>
          </cell>
          <cell r="H211">
            <v>58</v>
          </cell>
          <cell r="I211" t="str">
            <v>－</v>
          </cell>
          <cell r="J211" t="str">
            <v>－</v>
          </cell>
          <cell r="K211" t="str">
            <v>－</v>
          </cell>
          <cell r="L211" t="str">
            <v>－</v>
          </cell>
          <cell r="M211" t="str">
            <v>－</v>
          </cell>
          <cell r="N211" t="str">
            <v>－</v>
          </cell>
          <cell r="O211" t="str">
            <v>－</v>
          </cell>
          <cell r="P211" t="str">
            <v>－</v>
          </cell>
          <cell r="Q211" t="str">
            <v>－</v>
          </cell>
          <cell r="R211" t="str">
            <v>－</v>
          </cell>
          <cell r="S211" t="str">
            <v>－</v>
          </cell>
          <cell r="T211" t="str">
            <v>－</v>
          </cell>
          <cell r="U211" t="str">
            <v>－</v>
          </cell>
          <cell r="V211" t="str">
            <v>－</v>
          </cell>
          <cell r="W211" t="str">
            <v>7-1</v>
          </cell>
          <cell r="X211">
            <v>58</v>
          </cell>
          <cell r="Y211">
            <v>1</v>
          </cell>
          <cell r="Z211">
            <v>60</v>
          </cell>
        </row>
        <row r="212">
          <cell r="A212" t="str">
            <v>7-2</v>
          </cell>
          <cell r="B212" t="str">
            <v>スクラップ控除</v>
          </cell>
          <cell r="C212" t="str">
            <v>ﾍﾋﾞｰH2</v>
          </cell>
          <cell r="D212" t="str">
            <v>kg</v>
          </cell>
          <cell r="E212">
            <v>776</v>
          </cell>
          <cell r="F212">
            <v>-11</v>
          </cell>
          <cell r="G212">
            <v>70</v>
          </cell>
          <cell r="H212">
            <v>-10.5</v>
          </cell>
          <cell r="I212" t="str">
            <v>－</v>
          </cell>
          <cell r="J212" t="str">
            <v>－</v>
          </cell>
          <cell r="K212" t="str">
            <v>－</v>
          </cell>
          <cell r="L212" t="str">
            <v>－</v>
          </cell>
          <cell r="M212" t="str">
            <v>－</v>
          </cell>
          <cell r="N212" t="str">
            <v>－</v>
          </cell>
          <cell r="O212" t="str">
            <v>－</v>
          </cell>
          <cell r="P212" t="str">
            <v>－</v>
          </cell>
          <cell r="Q212" t="str">
            <v>－</v>
          </cell>
          <cell r="R212" t="str">
            <v>－</v>
          </cell>
          <cell r="S212" t="str">
            <v>－</v>
          </cell>
          <cell r="T212" t="str">
            <v>－</v>
          </cell>
          <cell r="U212" t="str">
            <v>－</v>
          </cell>
          <cell r="V212" t="str">
            <v>－</v>
          </cell>
          <cell r="W212" t="str">
            <v>7-2</v>
          </cell>
          <cell r="X212">
            <v>-11</v>
          </cell>
          <cell r="Y212">
            <v>1</v>
          </cell>
          <cell r="Z212">
            <v>-10</v>
          </cell>
        </row>
        <row r="213">
          <cell r="A213" t="str">
            <v>7-3</v>
          </cell>
          <cell r="B213" t="str">
            <v>鉄筋加工組立費</v>
          </cell>
          <cell r="C213" t="str">
            <v>耐震壁関係</v>
          </cell>
          <cell r="D213" t="str">
            <v>kg</v>
          </cell>
          <cell r="E213" t="str">
            <v>－</v>
          </cell>
          <cell r="F213" t="str">
            <v>－</v>
          </cell>
          <cell r="G213" t="str">
            <v>－</v>
          </cell>
          <cell r="H213" t="str">
            <v>－</v>
          </cell>
          <cell r="I213">
            <v>402</v>
          </cell>
          <cell r="J213">
            <v>74</v>
          </cell>
          <cell r="L213" t="str">
            <v>掲載ナシ</v>
          </cell>
          <cell r="M213" t="str">
            <v>－</v>
          </cell>
          <cell r="N213" t="str">
            <v>－</v>
          </cell>
          <cell r="O213" t="str">
            <v>－</v>
          </cell>
          <cell r="P213" t="str">
            <v>－</v>
          </cell>
          <cell r="Q213" t="str">
            <v>－</v>
          </cell>
          <cell r="R213" t="str">
            <v>－</v>
          </cell>
          <cell r="S213" t="str">
            <v>－</v>
          </cell>
          <cell r="T213" t="str">
            <v>－</v>
          </cell>
          <cell r="U213" t="str">
            <v>－</v>
          </cell>
          <cell r="V213" t="str">
            <v>－</v>
          </cell>
          <cell r="W213" t="str">
            <v>7-3</v>
          </cell>
          <cell r="X213">
            <v>74</v>
          </cell>
          <cell r="Y213">
            <v>1.01</v>
          </cell>
          <cell r="Z213">
            <v>70</v>
          </cell>
        </row>
        <row r="214">
          <cell r="A214" t="str">
            <v>7-4</v>
          </cell>
          <cell r="B214" t="str">
            <v>鉄筋運搬費</v>
          </cell>
          <cell r="C214" t="str">
            <v>加工場～現場　　　　　　　　　　　　　　　　　　10㌧車､片道概ね30km程度</v>
          </cell>
          <cell r="D214" t="str">
            <v>kg</v>
          </cell>
          <cell r="E214" t="str">
            <v>－</v>
          </cell>
          <cell r="F214" t="str">
            <v>－</v>
          </cell>
          <cell r="G214" t="str">
            <v>－</v>
          </cell>
          <cell r="H214" t="str">
            <v>－</v>
          </cell>
          <cell r="I214" t="str">
            <v>市10</v>
          </cell>
          <cell r="J214">
            <v>4</v>
          </cell>
          <cell r="K214" t="str">
            <v>市4</v>
          </cell>
          <cell r="L214">
            <v>4.5</v>
          </cell>
          <cell r="M214" t="str">
            <v>－</v>
          </cell>
          <cell r="N214" t="str">
            <v>－</v>
          </cell>
          <cell r="O214" t="str">
            <v>－</v>
          </cell>
          <cell r="P214" t="str">
            <v>－</v>
          </cell>
          <cell r="Q214" t="str">
            <v>－</v>
          </cell>
          <cell r="R214" t="str">
            <v>－</v>
          </cell>
          <cell r="S214" t="str">
            <v>－</v>
          </cell>
          <cell r="T214" t="str">
            <v>－</v>
          </cell>
          <cell r="U214" t="str">
            <v>－</v>
          </cell>
          <cell r="V214" t="str">
            <v>－</v>
          </cell>
          <cell r="W214" t="str">
            <v>7-4</v>
          </cell>
          <cell r="X214">
            <v>4</v>
          </cell>
          <cell r="Y214">
            <v>1.01</v>
          </cell>
          <cell r="Z214">
            <v>0</v>
          </cell>
        </row>
        <row r="215">
          <cell r="A215" t="str">
            <v>7-5</v>
          </cell>
          <cell r="B215" t="str">
            <v>割裂補強筋</v>
          </cell>
          <cell r="C215" t="str">
            <v>材工共　　　　　　　　　　　　　　　　　　　　　　　6φ､120φ×＠50</v>
          </cell>
          <cell r="D215" t="str">
            <v>ｍ</v>
          </cell>
          <cell r="E215" t="str">
            <v>－</v>
          </cell>
          <cell r="F215" t="str">
            <v>－</v>
          </cell>
          <cell r="G215" t="str">
            <v>－</v>
          </cell>
          <cell r="H215" t="str">
            <v>－</v>
          </cell>
          <cell r="I215">
            <v>402</v>
          </cell>
          <cell r="J215">
            <v>1550</v>
          </cell>
          <cell r="L215" t="str">
            <v>掲載ナシ</v>
          </cell>
          <cell r="M215" t="str">
            <v>－</v>
          </cell>
          <cell r="N215" t="str">
            <v>－</v>
          </cell>
          <cell r="O215" t="str">
            <v>－</v>
          </cell>
          <cell r="P215" t="str">
            <v>－</v>
          </cell>
          <cell r="Q215" t="str">
            <v>－</v>
          </cell>
          <cell r="R215" t="str">
            <v>－</v>
          </cell>
          <cell r="S215" t="str">
            <v>－</v>
          </cell>
          <cell r="T215" t="str">
            <v>－</v>
          </cell>
          <cell r="U215" t="str">
            <v>－</v>
          </cell>
          <cell r="V215" t="str">
            <v>－</v>
          </cell>
          <cell r="W215" t="str">
            <v>7-5</v>
          </cell>
          <cell r="X215">
            <v>1550</v>
          </cell>
          <cell r="Y215">
            <v>1.01</v>
          </cell>
          <cell r="Z215">
            <v>1570</v>
          </cell>
        </row>
        <row r="216">
          <cell r="A216" t="str">
            <v>7-6</v>
          </cell>
          <cell r="B216" t="str">
            <v>溶接費</v>
          </cell>
          <cell r="C216" t="str">
            <v>D10 重ね溶接　L=5D以上</v>
          </cell>
          <cell r="D216" t="str">
            <v>箇所</v>
          </cell>
          <cell r="E216" t="str">
            <v>－</v>
          </cell>
          <cell r="F216" t="str">
            <v>－</v>
          </cell>
          <cell r="G216" t="str">
            <v>－</v>
          </cell>
          <cell r="H216" t="str">
            <v>－</v>
          </cell>
          <cell r="I216">
            <v>100</v>
          </cell>
          <cell r="J216">
            <v>160</v>
          </cell>
          <cell r="K216">
            <v>162</v>
          </cell>
          <cell r="L216">
            <v>150</v>
          </cell>
          <cell r="M216" t="str">
            <v>－</v>
          </cell>
          <cell r="N216" t="str">
            <v>－</v>
          </cell>
          <cell r="O216" t="str">
            <v>－</v>
          </cell>
          <cell r="P216" t="str">
            <v>－</v>
          </cell>
          <cell r="Q216" t="str">
            <v>－</v>
          </cell>
          <cell r="R216" t="str">
            <v>－</v>
          </cell>
          <cell r="S216" t="str">
            <v>－</v>
          </cell>
          <cell r="T216" t="str">
            <v>－</v>
          </cell>
          <cell r="U216" t="str">
            <v>－</v>
          </cell>
          <cell r="V216" t="str">
            <v>－</v>
          </cell>
          <cell r="W216" t="str">
            <v>7-6</v>
          </cell>
          <cell r="X216">
            <v>150</v>
          </cell>
          <cell r="Y216">
            <v>1.01</v>
          </cell>
          <cell r="Z216">
            <v>150</v>
          </cell>
        </row>
        <row r="217">
          <cell r="A217" t="str">
            <v>7-7</v>
          </cell>
          <cell r="B217" t="str">
            <v>あと施工アンカー打ち</v>
          </cell>
          <cell r="C217" t="str">
            <v>接着系､異形鉄筋Ⅰ
下向き､D10×490</v>
          </cell>
          <cell r="D217" t="str">
            <v>本</v>
          </cell>
          <cell r="E217" t="str">
            <v>－</v>
          </cell>
          <cell r="F217" t="str">
            <v>－</v>
          </cell>
          <cell r="G217" t="str">
            <v>－</v>
          </cell>
          <cell r="H217" t="str">
            <v>－</v>
          </cell>
          <cell r="I217">
            <v>210</v>
          </cell>
          <cell r="J217">
            <v>847</v>
          </cell>
          <cell r="L217" t="str">
            <v>掲載ナシ</v>
          </cell>
          <cell r="M217" t="str">
            <v>－</v>
          </cell>
          <cell r="N217" t="str">
            <v>－</v>
          </cell>
          <cell r="O217" t="str">
            <v>－</v>
          </cell>
          <cell r="P217" t="str">
            <v>－</v>
          </cell>
          <cell r="Q217" t="str">
            <v>－</v>
          </cell>
          <cell r="R217" t="str">
            <v>－</v>
          </cell>
          <cell r="S217" t="str">
            <v>－</v>
          </cell>
          <cell r="T217" t="str">
            <v>－</v>
          </cell>
          <cell r="U217" t="str">
            <v>－</v>
          </cell>
          <cell r="V217" t="str">
            <v>－</v>
          </cell>
          <cell r="W217" t="str">
            <v>7-7</v>
          </cell>
          <cell r="X217">
            <v>847</v>
          </cell>
          <cell r="Y217">
            <v>1</v>
          </cell>
          <cell r="Z217">
            <v>850</v>
          </cell>
        </row>
        <row r="218">
          <cell r="A218" t="str">
            <v>7-8</v>
          </cell>
          <cell r="B218" t="str">
            <v>あと施工アンカー打ち</v>
          </cell>
          <cell r="C218" t="str">
            <v>接着系､異形鉄筋Ⅰ
横向き､D10×490</v>
          </cell>
          <cell r="D218" t="str">
            <v>本</v>
          </cell>
          <cell r="E218" t="str">
            <v>－</v>
          </cell>
          <cell r="F218" t="str">
            <v>－</v>
          </cell>
          <cell r="G218" t="str">
            <v>－</v>
          </cell>
          <cell r="H218" t="str">
            <v>－</v>
          </cell>
          <cell r="I218">
            <v>210</v>
          </cell>
          <cell r="J218">
            <v>998</v>
          </cell>
          <cell r="L218" t="str">
            <v>掲載ナシ</v>
          </cell>
          <cell r="M218" t="str">
            <v>－</v>
          </cell>
          <cell r="N218" t="str">
            <v>－</v>
          </cell>
          <cell r="O218" t="str">
            <v>－</v>
          </cell>
          <cell r="P218" t="str">
            <v>－</v>
          </cell>
          <cell r="Q218" t="str">
            <v>－</v>
          </cell>
          <cell r="R218" t="str">
            <v>－</v>
          </cell>
          <cell r="S218" t="str">
            <v>－</v>
          </cell>
          <cell r="T218" t="str">
            <v>－</v>
          </cell>
          <cell r="U218" t="str">
            <v>－</v>
          </cell>
          <cell r="V218" t="str">
            <v>－</v>
          </cell>
          <cell r="W218" t="str">
            <v>7-8</v>
          </cell>
          <cell r="X218">
            <v>998</v>
          </cell>
          <cell r="Y218">
            <v>1</v>
          </cell>
          <cell r="Z218">
            <v>1000</v>
          </cell>
        </row>
        <row r="219">
          <cell r="A219" t="str">
            <v>7-9</v>
          </cell>
          <cell r="B219" t="str">
            <v>あと施工アンカー打ち</v>
          </cell>
          <cell r="C219" t="str">
            <v>接着系､異形鉄筋Ⅰ
上向き､D10×490</v>
          </cell>
          <cell r="D219" t="str">
            <v>本</v>
          </cell>
          <cell r="E219" t="str">
            <v>－</v>
          </cell>
          <cell r="F219" t="str">
            <v>－</v>
          </cell>
          <cell r="G219" t="str">
            <v>－</v>
          </cell>
          <cell r="H219" t="str">
            <v>－</v>
          </cell>
          <cell r="I219">
            <v>210</v>
          </cell>
          <cell r="J219">
            <v>1098</v>
          </cell>
          <cell r="L219" t="str">
            <v>掲載ナシ</v>
          </cell>
          <cell r="M219" t="str">
            <v>－</v>
          </cell>
          <cell r="N219" t="str">
            <v>－</v>
          </cell>
          <cell r="O219" t="str">
            <v>－</v>
          </cell>
          <cell r="P219" t="str">
            <v>－</v>
          </cell>
          <cell r="Q219" t="str">
            <v>－</v>
          </cell>
          <cell r="R219" t="str">
            <v>－</v>
          </cell>
          <cell r="S219" t="str">
            <v>－</v>
          </cell>
          <cell r="T219" t="str">
            <v>－</v>
          </cell>
          <cell r="U219" t="str">
            <v>－</v>
          </cell>
          <cell r="V219" t="str">
            <v>－</v>
          </cell>
          <cell r="W219" t="str">
            <v>7-9</v>
          </cell>
          <cell r="X219">
            <v>1098</v>
          </cell>
          <cell r="Y219">
            <v>1</v>
          </cell>
          <cell r="Z219">
            <v>1100</v>
          </cell>
        </row>
        <row r="220">
          <cell r="A220" t="str">
            <v>7-10</v>
          </cell>
          <cell r="B220" t="str">
            <v>引張試験基本料(Ｄ10)</v>
          </cell>
          <cell r="C220" t="str">
            <v>ｱﾝｶｰﾎﾞﾙﾄ3本分</v>
          </cell>
          <cell r="D220" t="str">
            <v>式</v>
          </cell>
          <cell r="E220" t="str">
            <v>－</v>
          </cell>
          <cell r="F220" t="str">
            <v>－</v>
          </cell>
          <cell r="G220" t="str">
            <v>－</v>
          </cell>
          <cell r="H220" t="str">
            <v>－</v>
          </cell>
          <cell r="I220" t="str">
            <v>－</v>
          </cell>
          <cell r="J220" t="str">
            <v>－</v>
          </cell>
          <cell r="K220" t="str">
            <v>－</v>
          </cell>
          <cell r="L220" t="str">
            <v>－</v>
          </cell>
          <cell r="M220" t="str">
            <v>－</v>
          </cell>
          <cell r="N220" t="str">
            <v>－</v>
          </cell>
          <cell r="O220" t="str">
            <v>－</v>
          </cell>
          <cell r="P220" t="str">
            <v>－</v>
          </cell>
          <cell r="Q220" t="str">
            <v>－</v>
          </cell>
          <cell r="R220" t="str">
            <v>－</v>
          </cell>
          <cell r="S220" t="str">
            <v>－</v>
          </cell>
          <cell r="T220" t="str">
            <v>－</v>
          </cell>
          <cell r="W220" t="str">
            <v>7-10</v>
          </cell>
          <cell r="X220">
            <v>0</v>
          </cell>
          <cell r="Y220">
            <v>1</v>
          </cell>
          <cell r="Z220">
            <v>0</v>
          </cell>
        </row>
        <row r="221">
          <cell r="A221" t="str">
            <v>7-11</v>
          </cell>
          <cell r="B221" t="str">
            <v>追加分(Ｄ19)</v>
          </cell>
          <cell r="D221" t="str">
            <v>本</v>
          </cell>
          <cell r="E221" t="str">
            <v>－</v>
          </cell>
          <cell r="F221" t="str">
            <v>－</v>
          </cell>
          <cell r="G221" t="str">
            <v>－</v>
          </cell>
          <cell r="H221" t="str">
            <v>－</v>
          </cell>
          <cell r="I221" t="str">
            <v>－</v>
          </cell>
          <cell r="J221" t="str">
            <v>－</v>
          </cell>
          <cell r="K221" t="str">
            <v>－</v>
          </cell>
          <cell r="L221" t="str">
            <v>－</v>
          </cell>
          <cell r="M221" t="str">
            <v>－</v>
          </cell>
          <cell r="N221" t="str">
            <v>－</v>
          </cell>
          <cell r="O221" t="str">
            <v>－</v>
          </cell>
          <cell r="P221" t="str">
            <v>－</v>
          </cell>
          <cell r="Q221" t="str">
            <v>－</v>
          </cell>
          <cell r="R221" t="str">
            <v>－</v>
          </cell>
          <cell r="S221" t="str">
            <v>－</v>
          </cell>
          <cell r="T221" t="str">
            <v>－</v>
          </cell>
          <cell r="W221" t="str">
            <v>7-11</v>
          </cell>
          <cell r="X221">
            <v>0</v>
          </cell>
          <cell r="Y221">
            <v>1</v>
          </cell>
          <cell r="Z221">
            <v>0</v>
          </cell>
        </row>
        <row r="222">
          <cell r="A222" t="str">
            <v>7-12</v>
          </cell>
          <cell r="B222" t="str">
            <v>報告書</v>
          </cell>
          <cell r="C222" t="str">
            <v>Ｄ10､13､19､22</v>
          </cell>
          <cell r="D222" t="str">
            <v>部</v>
          </cell>
          <cell r="E222" t="str">
            <v>－</v>
          </cell>
          <cell r="F222" t="str">
            <v>－</v>
          </cell>
          <cell r="G222" t="str">
            <v>－</v>
          </cell>
          <cell r="H222" t="str">
            <v>－</v>
          </cell>
          <cell r="I222" t="str">
            <v>－</v>
          </cell>
          <cell r="J222" t="str">
            <v>－</v>
          </cell>
          <cell r="K222" t="str">
            <v>－</v>
          </cell>
          <cell r="L222" t="str">
            <v>－</v>
          </cell>
          <cell r="M222" t="str">
            <v>－</v>
          </cell>
          <cell r="N222" t="str">
            <v>－</v>
          </cell>
          <cell r="O222" t="str">
            <v>－</v>
          </cell>
          <cell r="P222" t="str">
            <v>－</v>
          </cell>
          <cell r="Q222" t="str">
            <v>－</v>
          </cell>
          <cell r="R222" t="str">
            <v>－</v>
          </cell>
          <cell r="S222" t="str">
            <v>－</v>
          </cell>
          <cell r="T222" t="str">
            <v>－</v>
          </cell>
          <cell r="W222" t="str">
            <v>7-12</v>
          </cell>
          <cell r="X222">
            <v>0</v>
          </cell>
          <cell r="Y222">
            <v>1</v>
          </cell>
          <cell r="Z222">
            <v>0</v>
          </cell>
        </row>
        <row r="223">
          <cell r="A223" t="str">
            <v>7-13</v>
          </cell>
          <cell r="B223" t="str">
            <v>無収縮モルタル注入</v>
          </cell>
          <cell r="C223" t="str">
            <v>試験費共､Fc=30</v>
          </cell>
          <cell r="D223" t="str">
            <v>ｍ3</v>
          </cell>
          <cell r="E223" t="str">
            <v>－</v>
          </cell>
          <cell r="F223" t="str">
            <v>－</v>
          </cell>
          <cell r="G223" t="str">
            <v>－</v>
          </cell>
          <cell r="H223" t="str">
            <v>－</v>
          </cell>
          <cell r="I223">
            <v>402</v>
          </cell>
          <cell r="J223">
            <v>343000</v>
          </cell>
          <cell r="L223" t="str">
            <v>掲載ナシ</v>
          </cell>
          <cell r="M223" t="str">
            <v>－</v>
          </cell>
          <cell r="N223" t="str">
            <v>－</v>
          </cell>
          <cell r="O223" t="str">
            <v>－</v>
          </cell>
          <cell r="P223" t="str">
            <v>－</v>
          </cell>
          <cell r="Q223" t="str">
            <v>－</v>
          </cell>
          <cell r="R223" t="str">
            <v>－</v>
          </cell>
          <cell r="S223" t="str">
            <v>－</v>
          </cell>
          <cell r="T223" t="str">
            <v>－</v>
          </cell>
          <cell r="U223" t="str">
            <v>－</v>
          </cell>
          <cell r="V223" t="str">
            <v>－</v>
          </cell>
          <cell r="W223" t="str">
            <v>7-13</v>
          </cell>
          <cell r="X223">
            <v>343000</v>
          </cell>
          <cell r="Y223">
            <v>1.01</v>
          </cell>
          <cell r="Z223">
            <v>346430</v>
          </cell>
        </row>
        <row r="224">
          <cell r="A224" t="str">
            <v>7-14</v>
          </cell>
          <cell r="B224" t="str">
            <v>無収縮モルタル注入用型枠</v>
          </cell>
          <cell r="C224" t="str">
            <v>両面鋼製</v>
          </cell>
          <cell r="D224" t="str">
            <v>ｍ</v>
          </cell>
          <cell r="E224" t="str">
            <v>－</v>
          </cell>
          <cell r="F224" t="str">
            <v>－</v>
          </cell>
          <cell r="G224" t="str">
            <v>－</v>
          </cell>
          <cell r="H224" t="str">
            <v>－</v>
          </cell>
          <cell r="I224">
            <v>402</v>
          </cell>
          <cell r="J224">
            <v>6500</v>
          </cell>
          <cell r="L224" t="str">
            <v>掲載ナシ</v>
          </cell>
          <cell r="M224" t="str">
            <v>－</v>
          </cell>
          <cell r="N224" t="str">
            <v>－</v>
          </cell>
          <cell r="O224" t="str">
            <v>－</v>
          </cell>
          <cell r="P224" t="str">
            <v>－</v>
          </cell>
          <cell r="Q224" t="str">
            <v>－</v>
          </cell>
          <cell r="R224" t="str">
            <v>－</v>
          </cell>
          <cell r="S224" t="str">
            <v>－</v>
          </cell>
          <cell r="T224" t="str">
            <v>－</v>
          </cell>
          <cell r="U224" t="str">
            <v>－</v>
          </cell>
          <cell r="V224" t="str">
            <v>－</v>
          </cell>
          <cell r="W224" t="str">
            <v>7-14</v>
          </cell>
          <cell r="X224">
            <v>6500</v>
          </cell>
          <cell r="Y224">
            <v>1.01</v>
          </cell>
          <cell r="Z224">
            <v>6570</v>
          </cell>
        </row>
        <row r="225">
          <cell r="A225" t="str">
            <v>7-15</v>
          </cell>
          <cell r="B225" t="str">
            <v>目荒し</v>
          </cell>
          <cell r="C225" t="str">
            <v>下面</v>
          </cell>
          <cell r="D225" t="str">
            <v>ｍ2</v>
          </cell>
          <cell r="E225" t="str">
            <v>－</v>
          </cell>
          <cell r="F225" t="str">
            <v>－</v>
          </cell>
          <cell r="G225" t="str">
            <v>－</v>
          </cell>
          <cell r="H225" t="str">
            <v>－</v>
          </cell>
          <cell r="I225">
            <v>362</v>
          </cell>
          <cell r="J225">
            <v>2300</v>
          </cell>
          <cell r="K225">
            <v>422</v>
          </cell>
          <cell r="L225">
            <v>2280</v>
          </cell>
          <cell r="M225" t="str">
            <v>－</v>
          </cell>
          <cell r="N225" t="str">
            <v>－</v>
          </cell>
          <cell r="O225" t="str">
            <v>－</v>
          </cell>
          <cell r="P225" t="str">
            <v>－</v>
          </cell>
          <cell r="Q225" t="str">
            <v>－</v>
          </cell>
          <cell r="R225" t="str">
            <v>－</v>
          </cell>
          <cell r="S225" t="str">
            <v>－</v>
          </cell>
          <cell r="T225" t="str">
            <v>－</v>
          </cell>
          <cell r="U225" t="str">
            <v>－</v>
          </cell>
          <cell r="V225" t="str">
            <v>－</v>
          </cell>
          <cell r="W225" t="str">
            <v>7-15</v>
          </cell>
          <cell r="X225">
            <v>2280</v>
          </cell>
          <cell r="Y225">
            <v>1.01</v>
          </cell>
          <cell r="Z225">
            <v>2300</v>
          </cell>
        </row>
        <row r="226">
          <cell r="A226" t="str">
            <v>7-16</v>
          </cell>
          <cell r="B226" t="str">
            <v>目荒し</v>
          </cell>
          <cell r="C226" t="str">
            <v>横面</v>
          </cell>
          <cell r="D226" t="str">
            <v>ｍ2</v>
          </cell>
          <cell r="E226" t="str">
            <v>－</v>
          </cell>
          <cell r="F226" t="str">
            <v>－</v>
          </cell>
          <cell r="G226" t="str">
            <v>－</v>
          </cell>
          <cell r="H226" t="str">
            <v>－</v>
          </cell>
          <cell r="I226">
            <v>362</v>
          </cell>
          <cell r="J226">
            <v>2500</v>
          </cell>
          <cell r="K226">
            <v>422</v>
          </cell>
          <cell r="L226">
            <v>3040</v>
          </cell>
          <cell r="M226" t="str">
            <v>－</v>
          </cell>
          <cell r="N226" t="str">
            <v>－</v>
          </cell>
          <cell r="O226" t="str">
            <v>－</v>
          </cell>
          <cell r="P226" t="str">
            <v>－</v>
          </cell>
          <cell r="Q226" t="str">
            <v>－</v>
          </cell>
          <cell r="R226" t="str">
            <v>－</v>
          </cell>
          <cell r="S226" t="str">
            <v>－</v>
          </cell>
          <cell r="T226" t="str">
            <v>－</v>
          </cell>
          <cell r="U226" t="str">
            <v>－</v>
          </cell>
          <cell r="V226" t="str">
            <v>－</v>
          </cell>
          <cell r="W226" t="str">
            <v>7-16</v>
          </cell>
          <cell r="X226">
            <v>2500</v>
          </cell>
          <cell r="Y226">
            <v>1.01</v>
          </cell>
          <cell r="Z226">
            <v>2530</v>
          </cell>
        </row>
        <row r="227">
          <cell r="A227" t="str">
            <v>7-17</v>
          </cell>
          <cell r="B227" t="str">
            <v>目荒し</v>
          </cell>
          <cell r="C227" t="str">
            <v>上面</v>
          </cell>
          <cell r="D227" t="str">
            <v>ｍ2</v>
          </cell>
          <cell r="E227" t="str">
            <v>－</v>
          </cell>
          <cell r="F227" t="str">
            <v>－</v>
          </cell>
          <cell r="G227" t="str">
            <v>－</v>
          </cell>
          <cell r="H227" t="str">
            <v>－</v>
          </cell>
          <cell r="I227">
            <v>362</v>
          </cell>
          <cell r="J227">
            <v>2800</v>
          </cell>
          <cell r="K227">
            <v>422</v>
          </cell>
          <cell r="L227">
            <v>3040</v>
          </cell>
          <cell r="M227" t="str">
            <v>－</v>
          </cell>
          <cell r="N227" t="str">
            <v>－</v>
          </cell>
          <cell r="O227" t="str">
            <v>－</v>
          </cell>
          <cell r="P227" t="str">
            <v>－</v>
          </cell>
          <cell r="Q227" t="str">
            <v>－</v>
          </cell>
          <cell r="R227" t="str">
            <v>－</v>
          </cell>
          <cell r="S227" t="str">
            <v>－</v>
          </cell>
          <cell r="T227" t="str">
            <v>－</v>
          </cell>
          <cell r="U227" t="str">
            <v>－</v>
          </cell>
          <cell r="V227" t="str">
            <v>－</v>
          </cell>
          <cell r="W227" t="str">
            <v>7-17</v>
          </cell>
          <cell r="X227">
            <v>2800</v>
          </cell>
          <cell r="Y227">
            <v>1.01</v>
          </cell>
          <cell r="Z227">
            <v>2830</v>
          </cell>
        </row>
        <row r="228">
          <cell r="B228" t="e">
            <v>#REF!</v>
          </cell>
          <cell r="X228">
            <v>0</v>
          </cell>
          <cell r="Y228">
            <v>1</v>
          </cell>
        </row>
        <row r="229">
          <cell r="A229" t="str">
            <v>8-1</v>
          </cell>
          <cell r="E229" t="str">
            <v>－</v>
          </cell>
          <cell r="F229" t="str">
            <v>－</v>
          </cell>
          <cell r="G229" t="str">
            <v>－</v>
          </cell>
          <cell r="H229" t="str">
            <v>－</v>
          </cell>
          <cell r="I229" t="str">
            <v>－</v>
          </cell>
          <cell r="J229" t="str">
            <v>－</v>
          </cell>
          <cell r="K229" t="str">
            <v>－</v>
          </cell>
          <cell r="L229" t="str">
            <v>－</v>
          </cell>
          <cell r="O229" t="str">
            <v>－</v>
          </cell>
          <cell r="P229" t="str">
            <v>－</v>
          </cell>
          <cell r="Q229" t="str">
            <v>－</v>
          </cell>
          <cell r="R229" t="str">
            <v>－</v>
          </cell>
          <cell r="S229" t="str">
            <v>－</v>
          </cell>
          <cell r="T229" t="str">
            <v>－</v>
          </cell>
          <cell r="U229" t="str">
            <v>－</v>
          </cell>
          <cell r="V229" t="str">
            <v>－</v>
          </cell>
          <cell r="W229" t="str">
            <v>8-1</v>
          </cell>
          <cell r="X229">
            <v>0</v>
          </cell>
          <cell r="Y229">
            <v>1</v>
          </cell>
          <cell r="Z229">
            <v>0</v>
          </cell>
        </row>
        <row r="230">
          <cell r="A230" t="str">
            <v>8-2</v>
          </cell>
          <cell r="B230" t="str">
            <v>トイレブース　撤去</v>
          </cell>
          <cell r="D230" t="str">
            <v>ｍ</v>
          </cell>
          <cell r="E230" t="str">
            <v>－</v>
          </cell>
          <cell r="F230" t="str">
            <v>－</v>
          </cell>
          <cell r="G230" t="str">
            <v>－</v>
          </cell>
          <cell r="H230" t="str">
            <v>－</v>
          </cell>
          <cell r="I230" t="str">
            <v>－</v>
          </cell>
          <cell r="J230" t="str">
            <v>－</v>
          </cell>
          <cell r="K230" t="str">
            <v>－</v>
          </cell>
          <cell r="L230" t="str">
            <v>－</v>
          </cell>
          <cell r="M230" t="str">
            <v>－</v>
          </cell>
          <cell r="N230" t="str">
            <v>－</v>
          </cell>
          <cell r="U230" t="str">
            <v>代価</v>
          </cell>
          <cell r="V230" t="str">
            <v>－</v>
          </cell>
          <cell r="W230" t="str">
            <v>8-2</v>
          </cell>
          <cell r="X230">
            <v>0</v>
          </cell>
          <cell r="Y230">
            <v>1</v>
          </cell>
          <cell r="Z230">
            <v>0</v>
          </cell>
        </row>
        <row r="231">
          <cell r="A231" t="str">
            <v>8-3</v>
          </cell>
          <cell r="B231" t="str">
            <v>ライニング　撤去</v>
          </cell>
          <cell r="D231" t="str">
            <v>ｍ</v>
          </cell>
          <cell r="E231" t="str">
            <v>－</v>
          </cell>
          <cell r="F231" t="str">
            <v>－</v>
          </cell>
          <cell r="G231" t="str">
            <v>－</v>
          </cell>
          <cell r="H231" t="str">
            <v>－</v>
          </cell>
          <cell r="I231" t="str">
            <v>－</v>
          </cell>
          <cell r="J231" t="str">
            <v>－</v>
          </cell>
          <cell r="K231" t="str">
            <v>－</v>
          </cell>
          <cell r="L231" t="str">
            <v>－</v>
          </cell>
          <cell r="M231" t="str">
            <v>－</v>
          </cell>
          <cell r="N231" t="str">
            <v>－</v>
          </cell>
          <cell r="U231" t="str">
            <v>代価</v>
          </cell>
          <cell r="V231" t="str">
            <v>－</v>
          </cell>
          <cell r="W231" t="str">
            <v>8-3</v>
          </cell>
          <cell r="X231">
            <v>0</v>
          </cell>
          <cell r="Y231">
            <v>1</v>
          </cell>
          <cell r="Z231">
            <v>0</v>
          </cell>
        </row>
        <row r="232">
          <cell r="A232" t="str">
            <v>8-4</v>
          </cell>
          <cell r="B232" t="str">
            <v>吊戸棚　撤去</v>
          </cell>
          <cell r="D232" t="str">
            <v>ｍ</v>
          </cell>
          <cell r="E232" t="str">
            <v>－</v>
          </cell>
          <cell r="F232" t="str">
            <v>－</v>
          </cell>
          <cell r="G232" t="str">
            <v>－</v>
          </cell>
          <cell r="H232" t="str">
            <v>－</v>
          </cell>
          <cell r="I232" t="str">
            <v>－</v>
          </cell>
          <cell r="J232" t="str">
            <v>－</v>
          </cell>
          <cell r="K232" t="str">
            <v>－</v>
          </cell>
          <cell r="L232" t="str">
            <v>－</v>
          </cell>
          <cell r="M232" t="str">
            <v>－</v>
          </cell>
          <cell r="N232" t="str">
            <v>－</v>
          </cell>
          <cell r="U232" t="str">
            <v>代価</v>
          </cell>
          <cell r="V232" t="str">
            <v>－</v>
          </cell>
          <cell r="W232" t="str">
            <v>8-4</v>
          </cell>
          <cell r="X232">
            <v>0</v>
          </cell>
          <cell r="Y232">
            <v>1</v>
          </cell>
          <cell r="Z232">
            <v>0</v>
          </cell>
        </row>
        <row r="233">
          <cell r="A233" t="str">
            <v>8-5</v>
          </cell>
          <cell r="B233" t="str">
            <v>レンジフード　撤去</v>
          </cell>
          <cell r="D233" t="str">
            <v>ｍ</v>
          </cell>
          <cell r="E233" t="str">
            <v>－</v>
          </cell>
          <cell r="F233" t="str">
            <v>－</v>
          </cell>
          <cell r="G233" t="str">
            <v>－</v>
          </cell>
          <cell r="H233" t="str">
            <v>－</v>
          </cell>
          <cell r="I233" t="str">
            <v>－</v>
          </cell>
          <cell r="J233" t="str">
            <v>－</v>
          </cell>
          <cell r="K233" t="str">
            <v>－</v>
          </cell>
          <cell r="L233" t="str">
            <v>－</v>
          </cell>
          <cell r="M233" t="str">
            <v>－</v>
          </cell>
          <cell r="N233" t="str">
            <v>－</v>
          </cell>
          <cell r="U233" t="str">
            <v>代価</v>
          </cell>
          <cell r="V233" t="str">
            <v>－</v>
          </cell>
          <cell r="W233" t="str">
            <v>8-5</v>
          </cell>
          <cell r="X233">
            <v>0</v>
          </cell>
          <cell r="Y233">
            <v>1</v>
          </cell>
          <cell r="Z233">
            <v>0</v>
          </cell>
        </row>
        <row r="234">
          <cell r="A234" t="str">
            <v>8-6</v>
          </cell>
          <cell r="B234" t="str">
            <v>キッチン流し台　撤去</v>
          </cell>
          <cell r="D234" t="str">
            <v>ｍ</v>
          </cell>
          <cell r="E234" t="str">
            <v>－</v>
          </cell>
          <cell r="F234" t="str">
            <v>－</v>
          </cell>
          <cell r="G234" t="str">
            <v>－</v>
          </cell>
          <cell r="H234" t="str">
            <v>－</v>
          </cell>
          <cell r="I234" t="str">
            <v>－</v>
          </cell>
          <cell r="J234" t="str">
            <v>－</v>
          </cell>
          <cell r="K234" t="str">
            <v>－</v>
          </cell>
          <cell r="L234" t="str">
            <v>－</v>
          </cell>
          <cell r="M234" t="str">
            <v>－</v>
          </cell>
          <cell r="N234" t="str">
            <v>－</v>
          </cell>
          <cell r="U234" t="str">
            <v>代価</v>
          </cell>
          <cell r="V234" t="str">
            <v>－</v>
          </cell>
          <cell r="W234" t="str">
            <v>8-6</v>
          </cell>
          <cell r="X234">
            <v>0</v>
          </cell>
          <cell r="Y234">
            <v>1</v>
          </cell>
          <cell r="Z234">
            <v>0</v>
          </cell>
        </row>
        <row r="235">
          <cell r="A235" t="str">
            <v>8-7</v>
          </cell>
          <cell r="B235" t="str">
            <v>案内板　撤去</v>
          </cell>
          <cell r="D235" t="str">
            <v>ｍ</v>
          </cell>
          <cell r="E235" t="str">
            <v>－</v>
          </cell>
          <cell r="F235" t="str">
            <v>－</v>
          </cell>
          <cell r="G235" t="str">
            <v>－</v>
          </cell>
          <cell r="H235" t="str">
            <v>－</v>
          </cell>
          <cell r="I235" t="str">
            <v>－</v>
          </cell>
          <cell r="J235" t="str">
            <v>－</v>
          </cell>
          <cell r="K235" t="str">
            <v>－</v>
          </cell>
          <cell r="L235" t="str">
            <v>－</v>
          </cell>
          <cell r="M235" t="str">
            <v>－</v>
          </cell>
          <cell r="N235" t="str">
            <v>－</v>
          </cell>
          <cell r="U235" t="str">
            <v>代価</v>
          </cell>
          <cell r="V235" t="str">
            <v>－</v>
          </cell>
          <cell r="W235" t="str">
            <v>8-7</v>
          </cell>
          <cell r="X235">
            <v>0</v>
          </cell>
          <cell r="Y235">
            <v>1</v>
          </cell>
          <cell r="Z235">
            <v>0</v>
          </cell>
        </row>
        <row r="236">
          <cell r="A236" t="str">
            <v>8-8</v>
          </cell>
          <cell r="B236" t="str">
            <v>ホワイトボード　撤去</v>
          </cell>
          <cell r="D236" t="str">
            <v>ｍ</v>
          </cell>
          <cell r="E236" t="str">
            <v>－</v>
          </cell>
          <cell r="F236" t="str">
            <v>－</v>
          </cell>
          <cell r="G236" t="str">
            <v>－</v>
          </cell>
          <cell r="H236" t="str">
            <v>－</v>
          </cell>
          <cell r="I236" t="str">
            <v>－</v>
          </cell>
          <cell r="J236" t="str">
            <v>－</v>
          </cell>
          <cell r="K236" t="str">
            <v>－</v>
          </cell>
          <cell r="L236" t="str">
            <v>－</v>
          </cell>
          <cell r="M236" t="str">
            <v>－</v>
          </cell>
          <cell r="N236" t="str">
            <v>－</v>
          </cell>
          <cell r="U236" t="str">
            <v>代価</v>
          </cell>
          <cell r="V236" t="str">
            <v>－</v>
          </cell>
          <cell r="W236" t="str">
            <v>8-8</v>
          </cell>
          <cell r="X236">
            <v>0</v>
          </cell>
          <cell r="Y236">
            <v>1</v>
          </cell>
          <cell r="Z236">
            <v>0</v>
          </cell>
        </row>
        <row r="237">
          <cell r="A237" t="str">
            <v>8-9</v>
          </cell>
          <cell r="B237" t="str">
            <v>便所サイン　撤去</v>
          </cell>
          <cell r="D237" t="str">
            <v>ｍ</v>
          </cell>
          <cell r="E237" t="str">
            <v>－</v>
          </cell>
          <cell r="F237" t="str">
            <v>－</v>
          </cell>
          <cell r="G237" t="str">
            <v>－</v>
          </cell>
          <cell r="H237" t="str">
            <v>－</v>
          </cell>
          <cell r="I237" t="str">
            <v>－</v>
          </cell>
          <cell r="J237" t="str">
            <v>－</v>
          </cell>
          <cell r="K237" t="str">
            <v>－</v>
          </cell>
          <cell r="L237" t="str">
            <v>－</v>
          </cell>
          <cell r="M237" t="str">
            <v>－</v>
          </cell>
          <cell r="N237" t="str">
            <v>－</v>
          </cell>
          <cell r="U237" t="str">
            <v>代価</v>
          </cell>
          <cell r="V237" t="str">
            <v>－</v>
          </cell>
          <cell r="W237" t="str">
            <v>8-9</v>
          </cell>
          <cell r="X237">
            <v>0</v>
          </cell>
          <cell r="Y237">
            <v>1</v>
          </cell>
          <cell r="Z237">
            <v>0</v>
          </cell>
        </row>
        <row r="238">
          <cell r="A238" t="str">
            <v>8-10</v>
          </cell>
          <cell r="X238">
            <v>0</v>
          </cell>
        </row>
        <row r="239">
          <cell r="A239" t="str">
            <v>8-11</v>
          </cell>
          <cell r="B239" t="str">
            <v>ライニング甲板</v>
          </cell>
          <cell r="C239" t="str">
            <v>厚19､Ｄ200､ﾒﾗﾐﾝﾎﾟｽﾄﾌｫｰﾑ既製品L1810</v>
          </cell>
          <cell r="D239" t="str">
            <v>ｍ</v>
          </cell>
          <cell r="E239" t="str">
            <v>－</v>
          </cell>
          <cell r="F239" t="str">
            <v>－</v>
          </cell>
          <cell r="G239" t="str">
            <v>－</v>
          </cell>
          <cell r="H239" t="str">
            <v>－</v>
          </cell>
          <cell r="I239" t="str">
            <v>－</v>
          </cell>
          <cell r="J239" t="str">
            <v>－</v>
          </cell>
          <cell r="K239" t="str">
            <v>－</v>
          </cell>
          <cell r="L239" t="str">
            <v>－</v>
          </cell>
          <cell r="M239" t="str">
            <v>－</v>
          </cell>
          <cell r="N239" t="str">
            <v>－</v>
          </cell>
          <cell r="O239" t="str">
            <v>ｱｲｶ</v>
          </cell>
          <cell r="P239">
            <v>17600</v>
          </cell>
          <cell r="Q239" t="str">
            <v>アルプス</v>
          </cell>
          <cell r="R239">
            <v>18880</v>
          </cell>
          <cell r="S239" t="str">
            <v>イビケン</v>
          </cell>
          <cell r="T239">
            <v>15800</v>
          </cell>
          <cell r="U239" t="str">
            <v>－</v>
          </cell>
          <cell r="V239" t="str">
            <v>－</v>
          </cell>
          <cell r="W239" t="str">
            <v>8-11</v>
          </cell>
          <cell r="X239">
            <v>15800</v>
          </cell>
          <cell r="Y239">
            <v>0.7</v>
          </cell>
          <cell r="Z239">
            <v>11060</v>
          </cell>
        </row>
        <row r="240">
          <cell r="A240" t="str">
            <v>8-12</v>
          </cell>
          <cell r="B240" t="str">
            <v>ライニング甲板</v>
          </cell>
          <cell r="C240" t="str">
            <v>厚19､Ｄ150､ﾒﾗﾐﾝﾎﾟｽﾄﾌｫｰﾑ既製品L1810</v>
          </cell>
          <cell r="D240" t="str">
            <v>ｍ</v>
          </cell>
          <cell r="E240" t="str">
            <v>－</v>
          </cell>
          <cell r="F240" t="str">
            <v>－</v>
          </cell>
          <cell r="G240" t="str">
            <v>－</v>
          </cell>
          <cell r="H240" t="str">
            <v>－</v>
          </cell>
          <cell r="I240" t="str">
            <v>－</v>
          </cell>
          <cell r="J240" t="str">
            <v>－</v>
          </cell>
          <cell r="K240" t="str">
            <v>－</v>
          </cell>
          <cell r="L240" t="str">
            <v>－</v>
          </cell>
          <cell r="M240" t="str">
            <v>－</v>
          </cell>
          <cell r="N240" t="str">
            <v>－</v>
          </cell>
          <cell r="O240" t="str">
            <v>ｱｲｶ</v>
          </cell>
          <cell r="P240">
            <v>14500</v>
          </cell>
          <cell r="Q240" t="str">
            <v>アルプス</v>
          </cell>
          <cell r="R240">
            <v>14450</v>
          </cell>
          <cell r="S240" t="str">
            <v>イビケン</v>
          </cell>
          <cell r="T240">
            <v>13200</v>
          </cell>
          <cell r="U240" t="str">
            <v>－</v>
          </cell>
          <cell r="V240" t="str">
            <v>－</v>
          </cell>
          <cell r="W240" t="str">
            <v>8-12</v>
          </cell>
          <cell r="X240">
            <v>13200</v>
          </cell>
          <cell r="Y240">
            <v>0.7</v>
          </cell>
          <cell r="Z240">
            <v>9240</v>
          </cell>
        </row>
        <row r="241">
          <cell r="A241" t="str">
            <v>8-13</v>
          </cell>
          <cell r="B241" t="str">
            <v>ライニング甲板</v>
          </cell>
          <cell r="C241" t="str">
            <v>厚19､Ｄ100､ﾒﾗﾐﾝﾎﾟｽﾄﾌｫｰﾑ既製品L1810</v>
          </cell>
          <cell r="D241" t="str">
            <v>ｍ</v>
          </cell>
          <cell r="E241" t="str">
            <v>－</v>
          </cell>
          <cell r="F241" t="str">
            <v>－</v>
          </cell>
          <cell r="G241" t="str">
            <v>－</v>
          </cell>
          <cell r="H241" t="str">
            <v>－</v>
          </cell>
          <cell r="I241" t="str">
            <v>－</v>
          </cell>
          <cell r="J241" t="str">
            <v>－</v>
          </cell>
          <cell r="K241" t="str">
            <v>－</v>
          </cell>
          <cell r="L241" t="str">
            <v>－</v>
          </cell>
          <cell r="M241" t="str">
            <v>－</v>
          </cell>
          <cell r="N241" t="str">
            <v>－</v>
          </cell>
          <cell r="O241" t="str">
            <v>ｱｲｶ</v>
          </cell>
          <cell r="P241">
            <v>14500</v>
          </cell>
          <cell r="Q241" t="str">
            <v>アルプス</v>
          </cell>
          <cell r="R241">
            <v>14450</v>
          </cell>
          <cell r="S241" t="str">
            <v>イビケン</v>
          </cell>
          <cell r="T241">
            <v>13200</v>
          </cell>
          <cell r="U241" t="str">
            <v>－</v>
          </cell>
          <cell r="V241" t="str">
            <v>－</v>
          </cell>
          <cell r="W241" t="str">
            <v>8-13</v>
          </cell>
          <cell r="X241">
            <v>13200</v>
          </cell>
          <cell r="Y241">
            <v>0.7</v>
          </cell>
          <cell r="Z241">
            <v>9240</v>
          </cell>
        </row>
        <row r="242">
          <cell r="A242" t="str">
            <v>8-14</v>
          </cell>
          <cell r="B242" t="str">
            <v>ライニング甲板取付</v>
          </cell>
          <cell r="C242" t="str">
            <v>ﾒﾗﾐﾝﾎﾟｽﾄﾌｫｰﾑ既製品　額縁</v>
          </cell>
          <cell r="D242" t="str">
            <v>ｍ</v>
          </cell>
          <cell r="E242" t="str">
            <v>－</v>
          </cell>
          <cell r="F242" t="str">
            <v>－</v>
          </cell>
          <cell r="G242" t="str">
            <v>－</v>
          </cell>
          <cell r="H242" t="str">
            <v>－</v>
          </cell>
          <cell r="I242">
            <v>186</v>
          </cell>
          <cell r="J242">
            <v>830</v>
          </cell>
          <cell r="L242" t="str">
            <v>掲載ナシ</v>
          </cell>
          <cell r="M242" t="str">
            <v>－</v>
          </cell>
          <cell r="N242" t="str">
            <v>－</v>
          </cell>
          <cell r="O242" t="str">
            <v>－</v>
          </cell>
          <cell r="P242" t="str">
            <v>－</v>
          </cell>
          <cell r="Q242" t="str">
            <v>－</v>
          </cell>
          <cell r="R242" t="str">
            <v>－</v>
          </cell>
          <cell r="S242" t="str">
            <v>－</v>
          </cell>
          <cell r="T242" t="str">
            <v>－</v>
          </cell>
          <cell r="U242" t="str">
            <v>－</v>
          </cell>
          <cell r="V242" t="str">
            <v>－</v>
          </cell>
          <cell r="W242" t="str">
            <v>8-14</v>
          </cell>
          <cell r="X242">
            <v>830</v>
          </cell>
          <cell r="Y242">
            <v>1.01</v>
          </cell>
          <cell r="Z242">
            <v>840</v>
          </cell>
          <cell r="AA242" t="str">
            <v>額縁施工単価代用</v>
          </cell>
        </row>
        <row r="243">
          <cell r="A243" t="str">
            <v>8-15</v>
          </cell>
          <cell r="B243" t="str">
            <v>トイレブース</v>
          </cell>
          <cell r="C243" t="str">
            <v>TB1</v>
          </cell>
          <cell r="D243" t="str">
            <v>ｍ</v>
          </cell>
          <cell r="E243" t="str">
            <v>－</v>
          </cell>
          <cell r="F243" t="str">
            <v>－</v>
          </cell>
          <cell r="G243" t="str">
            <v>－</v>
          </cell>
          <cell r="H243" t="str">
            <v>－</v>
          </cell>
          <cell r="M243" t="str">
            <v>－</v>
          </cell>
          <cell r="N243" t="str">
            <v>－</v>
          </cell>
          <cell r="O243" t="str">
            <v>－</v>
          </cell>
          <cell r="P243" t="str">
            <v>－</v>
          </cell>
          <cell r="Q243" t="str">
            <v>－</v>
          </cell>
          <cell r="R243" t="str">
            <v>－</v>
          </cell>
          <cell r="S243" t="str">
            <v>－</v>
          </cell>
          <cell r="T243" t="str">
            <v>－</v>
          </cell>
          <cell r="U243" t="str">
            <v>見積</v>
          </cell>
          <cell r="V243" t="str">
            <v>－</v>
          </cell>
          <cell r="W243" t="str">
            <v>8-15</v>
          </cell>
          <cell r="X243">
            <v>0</v>
          </cell>
          <cell r="Y243">
            <v>1</v>
          </cell>
          <cell r="Z243">
            <v>0</v>
          </cell>
        </row>
        <row r="244">
          <cell r="A244" t="str">
            <v>8-16</v>
          </cell>
          <cell r="B244" t="str">
            <v>トイレブース</v>
          </cell>
          <cell r="C244" t="str">
            <v>TB2</v>
          </cell>
          <cell r="D244" t="str">
            <v>ｍ</v>
          </cell>
          <cell r="E244" t="str">
            <v>－</v>
          </cell>
          <cell r="F244" t="str">
            <v>－</v>
          </cell>
          <cell r="G244" t="str">
            <v>－</v>
          </cell>
          <cell r="H244" t="str">
            <v>－</v>
          </cell>
          <cell r="M244" t="str">
            <v>－</v>
          </cell>
          <cell r="N244" t="str">
            <v>－</v>
          </cell>
          <cell r="O244" t="str">
            <v>－</v>
          </cell>
          <cell r="P244" t="str">
            <v>－</v>
          </cell>
          <cell r="Q244" t="str">
            <v>－</v>
          </cell>
          <cell r="R244" t="str">
            <v>－</v>
          </cell>
          <cell r="S244" t="str">
            <v>－</v>
          </cell>
          <cell r="T244" t="str">
            <v>－</v>
          </cell>
          <cell r="U244" t="str">
            <v>見積</v>
          </cell>
          <cell r="V244" t="str">
            <v>－</v>
          </cell>
          <cell r="W244" t="str">
            <v>8-16</v>
          </cell>
          <cell r="X244">
            <v>0</v>
          </cell>
          <cell r="Y244">
            <v>1</v>
          </cell>
          <cell r="Z244">
            <v>0</v>
          </cell>
        </row>
        <row r="245">
          <cell r="A245" t="str">
            <v>8-17</v>
          </cell>
          <cell r="B245" t="str">
            <v>トイレブース</v>
          </cell>
          <cell r="C245" t="str">
            <v>TB3</v>
          </cell>
          <cell r="D245" t="str">
            <v>ｍ</v>
          </cell>
          <cell r="E245" t="str">
            <v>－</v>
          </cell>
          <cell r="F245" t="str">
            <v>－</v>
          </cell>
          <cell r="G245" t="str">
            <v>－</v>
          </cell>
          <cell r="H245" t="str">
            <v>－</v>
          </cell>
          <cell r="M245" t="str">
            <v>－</v>
          </cell>
          <cell r="N245" t="str">
            <v>－</v>
          </cell>
          <cell r="O245" t="str">
            <v>－</v>
          </cell>
          <cell r="P245" t="str">
            <v>－</v>
          </cell>
          <cell r="Q245" t="str">
            <v>－</v>
          </cell>
          <cell r="R245" t="str">
            <v>－</v>
          </cell>
          <cell r="S245" t="str">
            <v>－</v>
          </cell>
          <cell r="T245" t="str">
            <v>－</v>
          </cell>
          <cell r="U245" t="str">
            <v>見積</v>
          </cell>
          <cell r="V245" t="str">
            <v>－</v>
          </cell>
          <cell r="W245" t="str">
            <v>8-17</v>
          </cell>
          <cell r="X245">
            <v>0</v>
          </cell>
          <cell r="Y245">
            <v>1</v>
          </cell>
          <cell r="Z245">
            <v>0</v>
          </cell>
        </row>
        <row r="246">
          <cell r="A246" t="str">
            <v>8-18</v>
          </cell>
          <cell r="B246" t="str">
            <v>トイレブース</v>
          </cell>
          <cell r="C246" t="str">
            <v>TB4</v>
          </cell>
          <cell r="D246" t="str">
            <v>ｍ</v>
          </cell>
          <cell r="U246" t="str">
            <v>見積</v>
          </cell>
          <cell r="W246" t="str">
            <v>8-18</v>
          </cell>
          <cell r="X246">
            <v>0</v>
          </cell>
          <cell r="Y246">
            <v>1</v>
          </cell>
          <cell r="Z246">
            <v>0</v>
          </cell>
        </row>
        <row r="247">
          <cell r="A247" t="str">
            <v>8-19</v>
          </cell>
          <cell r="B247" t="str">
            <v>トイレブース</v>
          </cell>
          <cell r="C247" t="str">
            <v>TB5</v>
          </cell>
          <cell r="D247" t="str">
            <v>ｍ</v>
          </cell>
          <cell r="E247" t="str">
            <v>－</v>
          </cell>
          <cell r="F247" t="str">
            <v>－</v>
          </cell>
          <cell r="G247" t="str">
            <v>－</v>
          </cell>
          <cell r="H247" t="str">
            <v>－</v>
          </cell>
          <cell r="M247" t="str">
            <v>－</v>
          </cell>
          <cell r="N247" t="str">
            <v>－</v>
          </cell>
          <cell r="O247" t="str">
            <v>－</v>
          </cell>
          <cell r="P247" t="str">
            <v>－</v>
          </cell>
          <cell r="Q247" t="str">
            <v>－</v>
          </cell>
          <cell r="R247" t="str">
            <v>－</v>
          </cell>
          <cell r="S247" t="str">
            <v>－</v>
          </cell>
          <cell r="T247" t="str">
            <v>－</v>
          </cell>
          <cell r="U247" t="str">
            <v>見積</v>
          </cell>
          <cell r="V247" t="str">
            <v>－</v>
          </cell>
          <cell r="W247" t="str">
            <v>8-19</v>
          </cell>
          <cell r="X247">
            <v>0</v>
          </cell>
          <cell r="Y247">
            <v>1</v>
          </cell>
          <cell r="Z247">
            <v>0</v>
          </cell>
        </row>
        <row r="248">
          <cell r="A248" t="str">
            <v>8-20</v>
          </cell>
          <cell r="B248" t="str">
            <v>吊戸棚</v>
          </cell>
          <cell r="D248" t="str">
            <v>箇所</v>
          </cell>
          <cell r="U248" t="str">
            <v>見積</v>
          </cell>
          <cell r="W248" t="str">
            <v>8-20</v>
          </cell>
          <cell r="X248">
            <v>0</v>
          </cell>
          <cell r="Y248">
            <v>1</v>
          </cell>
          <cell r="Z248">
            <v>0</v>
          </cell>
        </row>
        <row r="249">
          <cell r="A249" t="str">
            <v>8-21</v>
          </cell>
          <cell r="B249" t="str">
            <v>レンジフード</v>
          </cell>
          <cell r="D249" t="str">
            <v>箇所</v>
          </cell>
          <cell r="U249" t="str">
            <v>見積</v>
          </cell>
          <cell r="W249" t="str">
            <v>8-21</v>
          </cell>
          <cell r="X249">
            <v>0</v>
          </cell>
          <cell r="Y249">
            <v>1</v>
          </cell>
          <cell r="Z249">
            <v>0</v>
          </cell>
        </row>
        <row r="250">
          <cell r="A250" t="str">
            <v>8-22</v>
          </cell>
          <cell r="B250" t="str">
            <v>流し台</v>
          </cell>
          <cell r="D250" t="str">
            <v>箇所</v>
          </cell>
          <cell r="U250" t="str">
            <v>見積</v>
          </cell>
          <cell r="W250" t="str">
            <v>8-22</v>
          </cell>
          <cell r="X250">
            <v>0</v>
          </cell>
          <cell r="Y250">
            <v>1</v>
          </cell>
          <cell r="Z250">
            <v>0</v>
          </cell>
        </row>
        <row r="251">
          <cell r="A251" t="str">
            <v>8-23</v>
          </cell>
          <cell r="B251" t="str">
            <v>水切棚</v>
          </cell>
          <cell r="C251" t="str">
            <v>SUS製ﾊﾟｲﾌﾟ棚､W1,200､2段式</v>
          </cell>
          <cell r="D251" t="str">
            <v>箇所</v>
          </cell>
          <cell r="E251" t="str">
            <v>－</v>
          </cell>
          <cell r="F251" t="str">
            <v>－</v>
          </cell>
          <cell r="G251" t="str">
            <v>－</v>
          </cell>
          <cell r="H251" t="str">
            <v>－</v>
          </cell>
          <cell r="I251" t="str">
            <v>－</v>
          </cell>
          <cell r="J251" t="str">
            <v>－</v>
          </cell>
          <cell r="K251" t="str">
            <v>－</v>
          </cell>
          <cell r="L251" t="str">
            <v>－</v>
          </cell>
          <cell r="M251" t="str">
            <v>－</v>
          </cell>
          <cell r="N251" t="str">
            <v>－</v>
          </cell>
          <cell r="U251" t="str">
            <v>見積</v>
          </cell>
          <cell r="V251" t="str">
            <v>－</v>
          </cell>
          <cell r="W251" t="str">
            <v>8-23</v>
          </cell>
          <cell r="X251">
            <v>0</v>
          </cell>
          <cell r="Y251">
            <v>1</v>
          </cell>
          <cell r="Z251">
            <v>0</v>
          </cell>
        </row>
        <row r="252">
          <cell r="A252" t="str">
            <v>8-24</v>
          </cell>
          <cell r="B252" t="str">
            <v>キッチンパネル</v>
          </cell>
          <cell r="D252" t="str">
            <v>式</v>
          </cell>
          <cell r="E252" t="str">
            <v>－</v>
          </cell>
          <cell r="F252" t="str">
            <v>－</v>
          </cell>
          <cell r="G252" t="str">
            <v>－</v>
          </cell>
          <cell r="H252" t="str">
            <v>－</v>
          </cell>
          <cell r="I252" t="str">
            <v>－</v>
          </cell>
          <cell r="J252" t="str">
            <v>－</v>
          </cell>
          <cell r="K252" t="str">
            <v>－</v>
          </cell>
          <cell r="L252" t="str">
            <v>－</v>
          </cell>
          <cell r="M252" t="str">
            <v>－</v>
          </cell>
          <cell r="N252" t="str">
            <v>－</v>
          </cell>
          <cell r="O252" t="str">
            <v>－</v>
          </cell>
          <cell r="P252" t="str">
            <v>－</v>
          </cell>
          <cell r="Q252" t="str">
            <v>－</v>
          </cell>
          <cell r="R252" t="str">
            <v>－</v>
          </cell>
          <cell r="S252" t="str">
            <v>－</v>
          </cell>
          <cell r="T252" t="str">
            <v>－</v>
          </cell>
          <cell r="U252" t="str">
            <v>見積</v>
          </cell>
          <cell r="V252" t="str">
            <v>－</v>
          </cell>
          <cell r="W252" t="str">
            <v>8-24</v>
          </cell>
          <cell r="X252">
            <v>0</v>
          </cell>
          <cell r="Y252">
            <v>1</v>
          </cell>
          <cell r="Z252">
            <v>0</v>
          </cell>
        </row>
        <row r="253">
          <cell r="A253" t="str">
            <v>8-25</v>
          </cell>
          <cell r="B253" t="str">
            <v>汚垂石</v>
          </cell>
          <cell r="C253" t="str">
            <v>W600×H900</v>
          </cell>
          <cell r="D253" t="str">
            <v>ｍ2</v>
          </cell>
          <cell r="E253" t="str">
            <v>－</v>
          </cell>
          <cell r="F253" t="str">
            <v>－</v>
          </cell>
          <cell r="G253" t="str">
            <v>－</v>
          </cell>
          <cell r="H253" t="str">
            <v>－</v>
          </cell>
          <cell r="I253" t="str">
            <v>－</v>
          </cell>
          <cell r="J253" t="str">
            <v>－</v>
          </cell>
          <cell r="K253" t="str">
            <v>－</v>
          </cell>
          <cell r="L253" t="str">
            <v>－</v>
          </cell>
          <cell r="O253" t="str">
            <v>TOTO</v>
          </cell>
          <cell r="P253">
            <v>21700</v>
          </cell>
          <cell r="Q253" t="str">
            <v>ＬＩＸＩＬ</v>
          </cell>
          <cell r="R253">
            <v>23900</v>
          </cell>
          <cell r="S253" t="str">
            <v>－</v>
          </cell>
          <cell r="U253" t="str">
            <v>－</v>
          </cell>
          <cell r="V253" t="str">
            <v>－</v>
          </cell>
          <cell r="W253" t="str">
            <v>8-25</v>
          </cell>
          <cell r="X253">
            <v>21700</v>
          </cell>
          <cell r="Y253">
            <v>0.5</v>
          </cell>
          <cell r="Z253">
            <v>10850</v>
          </cell>
        </row>
        <row r="254">
          <cell r="A254" t="str">
            <v>8-26</v>
          </cell>
          <cell r="B254" t="str">
            <v>化粧鏡</v>
          </cell>
          <cell r="C254" t="str">
            <v>W450×H1300程度 耐食鏡</v>
          </cell>
          <cell r="D254" t="str">
            <v>枚</v>
          </cell>
          <cell r="E254" t="str">
            <v>－</v>
          </cell>
          <cell r="F254" t="str">
            <v>－</v>
          </cell>
          <cell r="G254" t="str">
            <v>－</v>
          </cell>
          <cell r="H254" t="str">
            <v>－</v>
          </cell>
          <cell r="I254" t="str">
            <v>－</v>
          </cell>
          <cell r="J254" t="str">
            <v>－</v>
          </cell>
          <cell r="K254" t="str">
            <v>－</v>
          </cell>
          <cell r="L254" t="str">
            <v>－</v>
          </cell>
          <cell r="M254" t="str">
            <v>－</v>
          </cell>
          <cell r="N254" t="str">
            <v>－</v>
          </cell>
          <cell r="O254" t="str">
            <v>TOTO</v>
          </cell>
          <cell r="P254">
            <v>35820</v>
          </cell>
          <cell r="Q254" t="str">
            <v>ＬＩＸＩＬ</v>
          </cell>
          <cell r="S254" t="str">
            <v>－</v>
          </cell>
          <cell r="U254" t="str">
            <v>－</v>
          </cell>
          <cell r="V254" t="str">
            <v>－</v>
          </cell>
          <cell r="W254" t="str">
            <v>8-26</v>
          </cell>
          <cell r="X254">
            <v>35820</v>
          </cell>
          <cell r="Y254">
            <v>0.5</v>
          </cell>
          <cell r="Z254">
            <v>17910</v>
          </cell>
          <cell r="AA254" t="str">
            <v>ＴＯＴＯ：52000*0.45*1.3　+　6000*(0.45+0.45) =30420+5400=35820</v>
          </cell>
        </row>
        <row r="255">
          <cell r="A255" t="str">
            <v>8-27</v>
          </cell>
          <cell r="B255" t="str">
            <v>化粧鏡</v>
          </cell>
          <cell r="C255" t="str">
            <v>W600×H900程度　耐食鏡</v>
          </cell>
          <cell r="D255" t="str">
            <v>枚</v>
          </cell>
          <cell r="E255" t="str">
            <v>－</v>
          </cell>
          <cell r="F255" t="str">
            <v>－</v>
          </cell>
          <cell r="G255" t="str">
            <v>－</v>
          </cell>
          <cell r="H255" t="str">
            <v>－</v>
          </cell>
          <cell r="I255" t="str">
            <v>－</v>
          </cell>
          <cell r="J255" t="str">
            <v>－</v>
          </cell>
          <cell r="K255" t="str">
            <v>－</v>
          </cell>
          <cell r="L255" t="str">
            <v>－</v>
          </cell>
          <cell r="M255" t="str">
            <v>－</v>
          </cell>
          <cell r="N255" t="str">
            <v>－</v>
          </cell>
          <cell r="O255" t="str">
            <v>TOTO</v>
          </cell>
          <cell r="P255">
            <v>27200</v>
          </cell>
          <cell r="Q255" t="str">
            <v>ＬＩＸＩＬ</v>
          </cell>
          <cell r="R255">
            <v>28600</v>
          </cell>
          <cell r="S255" t="str">
            <v>－</v>
          </cell>
          <cell r="U255" t="str">
            <v>－</v>
          </cell>
          <cell r="V255" t="str">
            <v>－</v>
          </cell>
          <cell r="W255" t="str">
            <v>8-27</v>
          </cell>
          <cell r="X255">
            <v>27200</v>
          </cell>
          <cell r="Y255">
            <v>0.5</v>
          </cell>
          <cell r="Z255">
            <v>13600</v>
          </cell>
        </row>
        <row r="256">
          <cell r="A256" t="str">
            <v>8-28</v>
          </cell>
          <cell r="B256" t="str">
            <v>便所手摺(小便器用)</v>
          </cell>
          <cell r="D256" t="str">
            <v>箇所</v>
          </cell>
          <cell r="E256" t="str">
            <v>－</v>
          </cell>
          <cell r="F256" t="str">
            <v>－</v>
          </cell>
          <cell r="G256" t="str">
            <v>－</v>
          </cell>
          <cell r="H256" t="str">
            <v>－</v>
          </cell>
          <cell r="I256" t="str">
            <v>－</v>
          </cell>
          <cell r="J256" t="str">
            <v>－</v>
          </cell>
          <cell r="K256" t="str">
            <v>－</v>
          </cell>
          <cell r="L256" t="str">
            <v>－</v>
          </cell>
          <cell r="M256" t="str">
            <v>－</v>
          </cell>
          <cell r="N256" t="str">
            <v>－</v>
          </cell>
          <cell r="O256" t="str">
            <v>TOTO</v>
          </cell>
          <cell r="P256">
            <v>70400</v>
          </cell>
          <cell r="Q256" t="str">
            <v>ＬＩＸＩＬ</v>
          </cell>
          <cell r="R256">
            <v>58100</v>
          </cell>
          <cell r="S256" t="str">
            <v>ナカ工業</v>
          </cell>
          <cell r="T256">
            <v>51500</v>
          </cell>
          <cell r="U256" t="str">
            <v>－</v>
          </cell>
          <cell r="V256" t="str">
            <v>－</v>
          </cell>
          <cell r="W256" t="str">
            <v>8-28</v>
          </cell>
          <cell r="X256">
            <v>51500</v>
          </cell>
          <cell r="Y256">
            <v>0.5</v>
          </cell>
          <cell r="Z256">
            <v>25750</v>
          </cell>
        </row>
        <row r="257">
          <cell r="A257" t="str">
            <v>8-29</v>
          </cell>
          <cell r="B257" t="str">
            <v>便所手摺(身障者便所手洗い用)</v>
          </cell>
          <cell r="D257" t="str">
            <v>箇所</v>
          </cell>
          <cell r="E257" t="str">
            <v>－</v>
          </cell>
          <cell r="F257" t="str">
            <v>－</v>
          </cell>
          <cell r="G257" t="str">
            <v>－</v>
          </cell>
          <cell r="H257" t="str">
            <v>－</v>
          </cell>
          <cell r="I257" t="str">
            <v>－</v>
          </cell>
          <cell r="J257" t="str">
            <v>－</v>
          </cell>
          <cell r="K257" t="str">
            <v>－</v>
          </cell>
          <cell r="L257" t="str">
            <v>－</v>
          </cell>
          <cell r="M257" t="str">
            <v>－</v>
          </cell>
          <cell r="N257" t="str">
            <v>－</v>
          </cell>
          <cell r="O257" t="str">
            <v>TOTO</v>
          </cell>
          <cell r="P257">
            <v>44100</v>
          </cell>
          <cell r="Q257" t="str">
            <v>ＬＩＸＩＬ</v>
          </cell>
          <cell r="R257">
            <v>38150</v>
          </cell>
          <cell r="S257" t="str">
            <v>ナカ工業</v>
          </cell>
          <cell r="T257">
            <v>32000</v>
          </cell>
          <cell r="U257" t="str">
            <v>－</v>
          </cell>
          <cell r="V257" t="str">
            <v>－</v>
          </cell>
          <cell r="W257" t="str">
            <v>8-29</v>
          </cell>
          <cell r="X257">
            <v>32000</v>
          </cell>
          <cell r="Y257">
            <v>0.5</v>
          </cell>
          <cell r="Z257">
            <v>16000</v>
          </cell>
        </row>
        <row r="258">
          <cell r="A258" t="str">
            <v>8-30</v>
          </cell>
          <cell r="B258" t="str">
            <v>便所手摺(身障者便所大便器用)</v>
          </cell>
          <cell r="D258" t="str">
            <v>箇所</v>
          </cell>
          <cell r="E258" t="str">
            <v>－</v>
          </cell>
          <cell r="F258" t="str">
            <v>－</v>
          </cell>
          <cell r="G258" t="str">
            <v>－</v>
          </cell>
          <cell r="H258" t="str">
            <v>－</v>
          </cell>
          <cell r="I258" t="str">
            <v>－</v>
          </cell>
          <cell r="J258" t="str">
            <v>－</v>
          </cell>
          <cell r="K258" t="str">
            <v>－</v>
          </cell>
          <cell r="L258" t="str">
            <v>－</v>
          </cell>
          <cell r="M258" t="str">
            <v>－</v>
          </cell>
          <cell r="N258" t="str">
            <v>－</v>
          </cell>
          <cell r="O258" t="str">
            <v>TOTO</v>
          </cell>
          <cell r="P258">
            <v>132000</v>
          </cell>
          <cell r="Q258" t="str">
            <v>ＬＩＸＩＬ</v>
          </cell>
          <cell r="R258">
            <v>127000</v>
          </cell>
          <cell r="S258" t="str">
            <v>ナカ工業</v>
          </cell>
          <cell r="T258">
            <v>124600</v>
          </cell>
          <cell r="U258" t="str">
            <v>－</v>
          </cell>
          <cell r="V258" t="str">
            <v>－</v>
          </cell>
          <cell r="W258" t="str">
            <v>8-30</v>
          </cell>
          <cell r="X258">
            <v>124600</v>
          </cell>
          <cell r="Y258">
            <v>0.5</v>
          </cell>
          <cell r="Z258">
            <v>62300</v>
          </cell>
        </row>
        <row r="259">
          <cell r="A259" t="str">
            <v>8-31</v>
          </cell>
          <cell r="B259" t="str">
            <v>便所手摺
(身障者便所大便器用Ｌ型)</v>
          </cell>
          <cell r="D259" t="str">
            <v>箇所</v>
          </cell>
          <cell r="E259" t="str">
            <v>－</v>
          </cell>
          <cell r="F259" t="str">
            <v>－</v>
          </cell>
          <cell r="G259" t="str">
            <v>－</v>
          </cell>
          <cell r="H259" t="str">
            <v>－</v>
          </cell>
          <cell r="I259" t="str">
            <v>－</v>
          </cell>
          <cell r="J259" t="str">
            <v>－</v>
          </cell>
          <cell r="K259" t="str">
            <v>－</v>
          </cell>
          <cell r="L259" t="str">
            <v>－</v>
          </cell>
          <cell r="M259" t="str">
            <v>－</v>
          </cell>
          <cell r="N259" t="str">
            <v>－</v>
          </cell>
          <cell r="O259" t="str">
            <v>TOTO</v>
          </cell>
          <cell r="P259">
            <v>47200</v>
          </cell>
          <cell r="Q259" t="str">
            <v>ＬＩＸＩＬ</v>
          </cell>
          <cell r="R259">
            <v>40000</v>
          </cell>
          <cell r="S259" t="str">
            <v>ナカ工業</v>
          </cell>
          <cell r="T259">
            <v>30900</v>
          </cell>
          <cell r="U259" t="str">
            <v>－</v>
          </cell>
          <cell r="V259" t="str">
            <v>－</v>
          </cell>
          <cell r="W259" t="str">
            <v>8-31</v>
          </cell>
          <cell r="X259">
            <v>30900</v>
          </cell>
          <cell r="Y259">
            <v>0.5</v>
          </cell>
          <cell r="Z259">
            <v>15450</v>
          </cell>
        </row>
        <row r="260">
          <cell r="A260" t="str">
            <v>8-32</v>
          </cell>
          <cell r="B260" t="str">
            <v>背もたれ</v>
          </cell>
          <cell r="C260" t="str">
            <v>ソフトタイプ　フレーム塗装仕上げ</v>
          </cell>
          <cell r="D260" t="str">
            <v>箇所</v>
          </cell>
          <cell r="O260" t="str">
            <v>TOTO</v>
          </cell>
          <cell r="P260">
            <v>41000</v>
          </cell>
          <cell r="Q260" t="str">
            <v>ＬＩＸＩＬ</v>
          </cell>
          <cell r="R260">
            <v>42800</v>
          </cell>
          <cell r="S260" t="str">
            <v>カネソウ</v>
          </cell>
          <cell r="T260">
            <v>61800</v>
          </cell>
          <cell r="W260" t="str">
            <v>8-32</v>
          </cell>
          <cell r="X260">
            <v>41000</v>
          </cell>
          <cell r="Y260">
            <v>0.5</v>
          </cell>
          <cell r="Z260">
            <v>20500</v>
          </cell>
        </row>
        <row r="261">
          <cell r="A261" t="str">
            <v>8-33</v>
          </cell>
          <cell r="B261" t="str">
            <v>建物案内板</v>
          </cell>
          <cell r="C261" t="str">
            <v>アルミ型材、SUSヘアライン仕上げ
W750×H1200</v>
          </cell>
          <cell r="D261" t="str">
            <v>箇所</v>
          </cell>
          <cell r="E261" t="str">
            <v>－</v>
          </cell>
          <cell r="F261" t="str">
            <v>－</v>
          </cell>
          <cell r="G261" t="str">
            <v>－</v>
          </cell>
          <cell r="H261" t="str">
            <v>－</v>
          </cell>
          <cell r="I261" t="str">
            <v>－</v>
          </cell>
          <cell r="J261" t="str">
            <v>－</v>
          </cell>
          <cell r="K261" t="str">
            <v>－</v>
          </cell>
          <cell r="L261" t="str">
            <v>－</v>
          </cell>
          <cell r="M261" t="str">
            <v>－</v>
          </cell>
          <cell r="N261" t="str">
            <v>－</v>
          </cell>
          <cell r="O261" t="str">
            <v>－</v>
          </cell>
          <cell r="P261" t="str">
            <v>－</v>
          </cell>
          <cell r="Q261" t="str">
            <v>－</v>
          </cell>
          <cell r="R261" t="str">
            <v>－</v>
          </cell>
          <cell r="S261" t="str">
            <v>－</v>
          </cell>
          <cell r="T261" t="str">
            <v>－</v>
          </cell>
          <cell r="U261" t="str">
            <v>見積</v>
          </cell>
          <cell r="V261" t="str">
            <v>－</v>
          </cell>
          <cell r="W261" t="str">
            <v>8-33</v>
          </cell>
          <cell r="X261">
            <v>0</v>
          </cell>
          <cell r="Y261">
            <v>0.7</v>
          </cell>
          <cell r="Z261">
            <v>0</v>
          </cell>
        </row>
        <row r="262">
          <cell r="A262" t="str">
            <v>8-34</v>
          </cell>
          <cell r="B262" t="str">
            <v>トイレサイン</v>
          </cell>
          <cell r="C262" t="str">
            <v>アクリル製　平付
W200×H200</v>
          </cell>
          <cell r="D262" t="str">
            <v>箇所</v>
          </cell>
          <cell r="E262" t="str">
            <v>－</v>
          </cell>
          <cell r="F262" t="str">
            <v>－</v>
          </cell>
          <cell r="G262" t="str">
            <v>－</v>
          </cell>
          <cell r="H262" t="str">
            <v>－</v>
          </cell>
          <cell r="I262" t="str">
            <v>－</v>
          </cell>
          <cell r="J262" t="str">
            <v>－</v>
          </cell>
          <cell r="K262" t="str">
            <v>－</v>
          </cell>
          <cell r="L262" t="str">
            <v>－</v>
          </cell>
          <cell r="M262" t="str">
            <v>－</v>
          </cell>
          <cell r="N262" t="str">
            <v>－</v>
          </cell>
          <cell r="O262" t="str">
            <v>杉田エース</v>
          </cell>
          <cell r="P262">
            <v>10200</v>
          </cell>
          <cell r="Q262" t="str">
            <v>nasta</v>
          </cell>
          <cell r="R262">
            <v>10200</v>
          </cell>
          <cell r="S262" t="str">
            <v>新協和</v>
          </cell>
          <cell r="T262">
            <v>10200</v>
          </cell>
          <cell r="V262" t="str">
            <v>－</v>
          </cell>
          <cell r="W262" t="str">
            <v>8-34</v>
          </cell>
          <cell r="X262">
            <v>10200</v>
          </cell>
          <cell r="Y262">
            <v>0.7</v>
          </cell>
          <cell r="Z262">
            <v>7100</v>
          </cell>
        </row>
        <row r="263">
          <cell r="A263" t="str">
            <v>8-35</v>
          </cell>
          <cell r="B263" t="str">
            <v>トイレサイン</v>
          </cell>
          <cell r="C263" t="str">
            <v>アクリル製　突出
W200×H200</v>
          </cell>
          <cell r="D263" t="str">
            <v>箇所</v>
          </cell>
          <cell r="E263" t="str">
            <v>－</v>
          </cell>
          <cell r="F263" t="str">
            <v>－</v>
          </cell>
          <cell r="G263" t="str">
            <v>－</v>
          </cell>
          <cell r="H263" t="str">
            <v>－</v>
          </cell>
          <cell r="I263" t="str">
            <v>－</v>
          </cell>
          <cell r="J263" t="str">
            <v>－</v>
          </cell>
          <cell r="K263" t="str">
            <v>－</v>
          </cell>
          <cell r="L263" t="str">
            <v>－</v>
          </cell>
          <cell r="M263" t="str">
            <v>－</v>
          </cell>
          <cell r="N263" t="str">
            <v>－</v>
          </cell>
          <cell r="O263" t="str">
            <v>杉田エース</v>
          </cell>
          <cell r="P263">
            <v>14000</v>
          </cell>
          <cell r="Q263" t="str">
            <v>nasta</v>
          </cell>
          <cell r="R263">
            <v>14000</v>
          </cell>
          <cell r="S263" t="str">
            <v>新協和</v>
          </cell>
          <cell r="T263">
            <v>14000</v>
          </cell>
          <cell r="V263" t="str">
            <v>－</v>
          </cell>
          <cell r="W263" t="str">
            <v>8-35</v>
          </cell>
          <cell r="X263">
            <v>14000</v>
          </cell>
          <cell r="Y263">
            <v>0.7</v>
          </cell>
          <cell r="Z263">
            <v>9800</v>
          </cell>
        </row>
        <row r="264">
          <cell r="A264" t="str">
            <v>8-36</v>
          </cell>
          <cell r="B264" t="str">
            <v>洗面化粧台</v>
          </cell>
          <cell r="C264" t="str">
            <v>W1200×H1900×D520</v>
          </cell>
          <cell r="D264" t="str">
            <v>箇所</v>
          </cell>
          <cell r="E264" t="str">
            <v>－</v>
          </cell>
          <cell r="F264" t="str">
            <v>－</v>
          </cell>
          <cell r="G264" t="str">
            <v>－</v>
          </cell>
          <cell r="H264" t="str">
            <v>－</v>
          </cell>
          <cell r="I264" t="str">
            <v>－</v>
          </cell>
          <cell r="J264" t="str">
            <v>－</v>
          </cell>
          <cell r="K264" t="str">
            <v>－</v>
          </cell>
          <cell r="L264" t="str">
            <v>－</v>
          </cell>
          <cell r="M264" t="str">
            <v>－</v>
          </cell>
          <cell r="N264" t="str">
            <v>－</v>
          </cell>
          <cell r="O264" t="str">
            <v>TOTO</v>
          </cell>
          <cell r="P264">
            <v>369600</v>
          </cell>
          <cell r="Q264" t="str">
            <v>LIXIL</v>
          </cell>
          <cell r="R264">
            <v>404300</v>
          </cell>
          <cell r="U264" t="str">
            <v>－</v>
          </cell>
          <cell r="V264" t="str">
            <v>－</v>
          </cell>
          <cell r="W264" t="str">
            <v>8-36</v>
          </cell>
          <cell r="X264">
            <v>369600</v>
          </cell>
          <cell r="Y264">
            <v>0.7</v>
          </cell>
          <cell r="Z264">
            <v>259000</v>
          </cell>
        </row>
        <row r="265">
          <cell r="A265" t="str">
            <v>8-37</v>
          </cell>
          <cell r="B265" t="str">
            <v>避難ハシゴ</v>
          </cell>
          <cell r="D265" t="str">
            <v>箇所</v>
          </cell>
          <cell r="I265" t="str">
            <v>－</v>
          </cell>
          <cell r="J265" t="str">
            <v>－</v>
          </cell>
          <cell r="K265" t="str">
            <v>－</v>
          </cell>
          <cell r="L265" t="str">
            <v>－</v>
          </cell>
          <cell r="M265" t="str">
            <v>－</v>
          </cell>
          <cell r="N265" t="str">
            <v>－</v>
          </cell>
          <cell r="O265" t="str">
            <v>オリロ―</v>
          </cell>
          <cell r="P265">
            <v>56000</v>
          </cell>
          <cell r="U265" t="str">
            <v>－</v>
          </cell>
          <cell r="V265" t="str">
            <v>－</v>
          </cell>
          <cell r="W265" t="str">
            <v>8-37</v>
          </cell>
          <cell r="X265">
            <v>56000</v>
          </cell>
          <cell r="Y265">
            <v>0.7</v>
          </cell>
          <cell r="Z265">
            <v>39200</v>
          </cell>
        </row>
        <row r="266">
          <cell r="A266" t="str">
            <v>8-38</v>
          </cell>
          <cell r="B266" t="str">
            <v>避難はしご金属製折たたみ式用BOXボックス</v>
          </cell>
          <cell r="C266" t="str">
            <v>ステンレス</v>
          </cell>
          <cell r="D266" t="str">
            <v>箇所</v>
          </cell>
          <cell r="I266" t="str">
            <v>－</v>
          </cell>
          <cell r="J266" t="str">
            <v>－</v>
          </cell>
          <cell r="K266" t="str">
            <v>－</v>
          </cell>
          <cell r="L266" t="str">
            <v>－</v>
          </cell>
          <cell r="M266" t="str">
            <v>－</v>
          </cell>
          <cell r="N266" t="str">
            <v>－</v>
          </cell>
          <cell r="O266" t="str">
            <v>オリロ―</v>
          </cell>
          <cell r="P266">
            <v>54000</v>
          </cell>
          <cell r="U266" t="str">
            <v>－</v>
          </cell>
          <cell r="V266" t="str">
            <v>－</v>
          </cell>
          <cell r="W266" t="str">
            <v>8-38</v>
          </cell>
          <cell r="X266">
            <v>54000</v>
          </cell>
          <cell r="Y266">
            <v>0.7</v>
          </cell>
          <cell r="Z266">
            <v>37800</v>
          </cell>
        </row>
        <row r="267">
          <cell r="A267" t="str">
            <v>8-39</v>
          </cell>
          <cell r="B267" t="str">
            <v>鏡取付手間</v>
          </cell>
          <cell r="C267" t="str">
            <v>600×800mm程度</v>
          </cell>
          <cell r="D267" t="str">
            <v>箇所</v>
          </cell>
          <cell r="I267" t="str">
            <v>市94</v>
          </cell>
          <cell r="J267">
            <v>3800</v>
          </cell>
          <cell r="K267" t="str">
            <v>市88</v>
          </cell>
          <cell r="L267">
            <v>3910</v>
          </cell>
          <cell r="M267" t="str">
            <v>－</v>
          </cell>
          <cell r="N267" t="str">
            <v>－</v>
          </cell>
          <cell r="U267" t="str">
            <v>－</v>
          </cell>
          <cell r="V267" t="str">
            <v>－</v>
          </cell>
          <cell r="W267" t="str">
            <v>8-39</v>
          </cell>
          <cell r="X267">
            <v>3800</v>
          </cell>
          <cell r="Y267">
            <v>1.01</v>
          </cell>
          <cell r="Z267">
            <v>3840</v>
          </cell>
        </row>
        <row r="268">
          <cell r="A268" t="str">
            <v>8-40</v>
          </cell>
          <cell r="B268" t="str">
            <v>接着剤</v>
          </cell>
          <cell r="C268" t="str">
            <v>エポキシ樹脂製　朝日ボンド　タイル用</v>
          </cell>
          <cell r="D268" t="str">
            <v>kg</v>
          </cell>
          <cell r="E268">
            <v>190</v>
          </cell>
          <cell r="F268">
            <v>2100</v>
          </cell>
          <cell r="G268" t="str">
            <v>－</v>
          </cell>
          <cell r="H268" t="str">
            <v>掲載ナシ</v>
          </cell>
          <cell r="M268" t="str">
            <v>－</v>
          </cell>
          <cell r="N268" t="str">
            <v>－</v>
          </cell>
          <cell r="O268" t="str">
            <v>－</v>
          </cell>
          <cell r="P268" t="str">
            <v>－</v>
          </cell>
          <cell r="Q268" t="str">
            <v>－</v>
          </cell>
          <cell r="R268" t="str">
            <v>－</v>
          </cell>
          <cell r="S268" t="str">
            <v>－</v>
          </cell>
          <cell r="T268" t="str">
            <v>－</v>
          </cell>
          <cell r="U268" t="str">
            <v>－</v>
          </cell>
          <cell r="V268" t="str">
            <v>－</v>
          </cell>
          <cell r="W268" t="str">
            <v>8-40</v>
          </cell>
          <cell r="X268">
            <v>2100</v>
          </cell>
          <cell r="Y268">
            <v>1</v>
          </cell>
          <cell r="Z268">
            <v>2100</v>
          </cell>
        </row>
        <row r="269">
          <cell r="A269" t="str">
            <v>8-41</v>
          </cell>
          <cell r="B269" t="str">
            <v>便所手摺(小便器用)取付手間</v>
          </cell>
          <cell r="C269" t="str">
            <v>ナカ工業施工費</v>
          </cell>
          <cell r="D269" t="str">
            <v>箇所</v>
          </cell>
          <cell r="E269" t="str">
            <v>－</v>
          </cell>
          <cell r="F269" t="str">
            <v>－</v>
          </cell>
          <cell r="G269" t="str">
            <v>－</v>
          </cell>
          <cell r="H269" t="str">
            <v>－</v>
          </cell>
          <cell r="M269" t="str">
            <v>－</v>
          </cell>
          <cell r="N269" t="str">
            <v>－</v>
          </cell>
          <cell r="O269" t="str">
            <v>ナカ興業</v>
          </cell>
          <cell r="P269">
            <v>13800</v>
          </cell>
          <cell r="Q269" t="str">
            <v>－</v>
          </cell>
          <cell r="R269" t="str">
            <v>－</v>
          </cell>
          <cell r="S269" t="str">
            <v>－</v>
          </cell>
          <cell r="T269" t="str">
            <v>－</v>
          </cell>
          <cell r="U269" t="str">
            <v>－</v>
          </cell>
          <cell r="V269" t="str">
            <v>－</v>
          </cell>
          <cell r="W269" t="str">
            <v>8-41</v>
          </cell>
          <cell r="X269">
            <v>13800</v>
          </cell>
          <cell r="Y269">
            <v>0.5</v>
          </cell>
          <cell r="Z269">
            <v>6900</v>
          </cell>
        </row>
        <row r="270">
          <cell r="A270" t="str">
            <v>8-42</v>
          </cell>
          <cell r="B270" t="str">
            <v>便所手摺(身障者便所手洗い用)取付手間</v>
          </cell>
          <cell r="C270" t="str">
            <v>ナカ工業施工費</v>
          </cell>
          <cell r="D270" t="str">
            <v>箇所</v>
          </cell>
          <cell r="E270" t="str">
            <v>－</v>
          </cell>
          <cell r="F270" t="str">
            <v>－</v>
          </cell>
          <cell r="G270" t="str">
            <v>－</v>
          </cell>
          <cell r="H270" t="str">
            <v>－</v>
          </cell>
          <cell r="M270" t="str">
            <v>－</v>
          </cell>
          <cell r="N270" t="str">
            <v>－</v>
          </cell>
          <cell r="O270" t="str">
            <v>ナカ興業</v>
          </cell>
          <cell r="P270">
            <v>10300</v>
          </cell>
          <cell r="Q270" t="str">
            <v>－</v>
          </cell>
          <cell r="R270" t="str">
            <v>－</v>
          </cell>
          <cell r="S270" t="str">
            <v>－</v>
          </cell>
          <cell r="T270" t="str">
            <v>－</v>
          </cell>
          <cell r="U270" t="str">
            <v>－</v>
          </cell>
          <cell r="V270" t="str">
            <v>－</v>
          </cell>
          <cell r="W270" t="str">
            <v>8-42</v>
          </cell>
          <cell r="X270">
            <v>10300</v>
          </cell>
          <cell r="Y270">
            <v>0.5</v>
          </cell>
          <cell r="Z270">
            <v>5150</v>
          </cell>
        </row>
        <row r="271">
          <cell r="A271" t="str">
            <v>8-43</v>
          </cell>
          <cell r="B271" t="str">
            <v>便所手摺(身障者便所大便器用)取付手間</v>
          </cell>
          <cell r="C271" t="str">
            <v>ナカ工業施工費</v>
          </cell>
          <cell r="D271" t="str">
            <v>箇所</v>
          </cell>
          <cell r="E271" t="str">
            <v>－</v>
          </cell>
          <cell r="F271" t="str">
            <v>－</v>
          </cell>
          <cell r="G271" t="str">
            <v>－</v>
          </cell>
          <cell r="H271" t="str">
            <v>－</v>
          </cell>
          <cell r="M271" t="str">
            <v>－</v>
          </cell>
          <cell r="N271" t="str">
            <v>－</v>
          </cell>
          <cell r="O271" t="str">
            <v>ナカ興業</v>
          </cell>
          <cell r="P271">
            <v>9100</v>
          </cell>
          <cell r="Q271" t="str">
            <v>－</v>
          </cell>
          <cell r="R271" t="str">
            <v>－</v>
          </cell>
          <cell r="S271" t="str">
            <v>－</v>
          </cell>
          <cell r="T271" t="str">
            <v>－</v>
          </cell>
          <cell r="U271" t="str">
            <v>－</v>
          </cell>
          <cell r="V271" t="str">
            <v>－</v>
          </cell>
          <cell r="W271" t="str">
            <v>8-43</v>
          </cell>
          <cell r="X271">
            <v>9100</v>
          </cell>
          <cell r="Y271">
            <v>0.5</v>
          </cell>
          <cell r="Z271">
            <v>4550</v>
          </cell>
        </row>
        <row r="272">
          <cell r="A272" t="str">
            <v>8-44</v>
          </cell>
          <cell r="B272" t="str">
            <v>便所手摺
(身障者便所大便器用Ｌ型)取付手間</v>
          </cell>
          <cell r="C272" t="str">
            <v>ナカ工業施工費</v>
          </cell>
          <cell r="D272" t="str">
            <v>箇所</v>
          </cell>
          <cell r="E272" t="str">
            <v>－</v>
          </cell>
          <cell r="F272" t="str">
            <v>－</v>
          </cell>
          <cell r="G272" t="str">
            <v>－</v>
          </cell>
          <cell r="H272" t="str">
            <v>－</v>
          </cell>
          <cell r="M272" t="str">
            <v>－</v>
          </cell>
          <cell r="N272" t="str">
            <v>－</v>
          </cell>
          <cell r="O272" t="str">
            <v>ナカ興業</v>
          </cell>
          <cell r="P272">
            <v>7700</v>
          </cell>
          <cell r="Q272" t="str">
            <v>－</v>
          </cell>
          <cell r="R272" t="str">
            <v>－</v>
          </cell>
          <cell r="S272" t="str">
            <v>－</v>
          </cell>
          <cell r="T272" t="str">
            <v>－</v>
          </cell>
          <cell r="U272" t="str">
            <v>－</v>
          </cell>
          <cell r="V272" t="str">
            <v>－</v>
          </cell>
          <cell r="W272" t="str">
            <v>8-44</v>
          </cell>
          <cell r="X272">
            <v>7700</v>
          </cell>
          <cell r="Y272">
            <v>0.5</v>
          </cell>
          <cell r="Z272">
            <v>3850</v>
          </cell>
        </row>
        <row r="273">
          <cell r="A273" t="str">
            <v>8-45</v>
          </cell>
          <cell r="B273" t="str">
            <v>背もたれ取付手間</v>
          </cell>
          <cell r="C273" t="str">
            <v>ナカ工業施工費</v>
          </cell>
          <cell r="D273" t="str">
            <v>箇所</v>
          </cell>
          <cell r="E273" t="str">
            <v>－</v>
          </cell>
          <cell r="F273" t="str">
            <v>－</v>
          </cell>
          <cell r="G273" t="str">
            <v>－</v>
          </cell>
          <cell r="H273" t="str">
            <v>－</v>
          </cell>
          <cell r="M273" t="str">
            <v>－</v>
          </cell>
          <cell r="N273" t="str">
            <v>－</v>
          </cell>
          <cell r="O273" t="str">
            <v>ナカ興業</v>
          </cell>
          <cell r="P273">
            <v>7900</v>
          </cell>
          <cell r="Q273" t="str">
            <v>－</v>
          </cell>
          <cell r="R273" t="str">
            <v>－</v>
          </cell>
          <cell r="S273" t="str">
            <v>－</v>
          </cell>
          <cell r="T273" t="str">
            <v>－</v>
          </cell>
          <cell r="U273" t="str">
            <v>－</v>
          </cell>
          <cell r="V273" t="str">
            <v>－</v>
          </cell>
          <cell r="W273" t="str">
            <v>8-45</v>
          </cell>
          <cell r="X273">
            <v>7900</v>
          </cell>
          <cell r="Y273">
            <v>0.5</v>
          </cell>
          <cell r="Z273">
            <v>3950</v>
          </cell>
        </row>
        <row r="274">
          <cell r="B274" t="str">
            <v>9.発生材処理</v>
          </cell>
          <cell r="X274">
            <v>0</v>
          </cell>
          <cell r="Y274">
            <v>1</v>
          </cell>
        </row>
        <row r="275">
          <cell r="A275" t="str">
            <v>10-1</v>
          </cell>
          <cell r="B275" t="str">
            <v>コンクリート・モルタル類積み込み</v>
          </cell>
          <cell r="C275" t="str">
            <v>人力</v>
          </cell>
          <cell r="D275" t="str">
            <v>ｍ3</v>
          </cell>
          <cell r="E275" t="str">
            <v>－</v>
          </cell>
          <cell r="F275" t="str">
            <v>－</v>
          </cell>
          <cell r="G275" t="str">
            <v>－</v>
          </cell>
          <cell r="H275" t="str">
            <v>－</v>
          </cell>
          <cell r="I275">
            <v>362</v>
          </cell>
          <cell r="J275">
            <v>9500</v>
          </cell>
          <cell r="L275" t="str">
            <v>掲載ナシ</v>
          </cell>
          <cell r="M275" t="str">
            <v>－</v>
          </cell>
          <cell r="N275" t="str">
            <v>－</v>
          </cell>
          <cell r="O275" t="str">
            <v>－</v>
          </cell>
          <cell r="P275" t="str">
            <v>－</v>
          </cell>
          <cell r="Q275" t="str">
            <v>－</v>
          </cell>
          <cell r="R275" t="str">
            <v>－</v>
          </cell>
          <cell r="S275" t="str">
            <v>－</v>
          </cell>
          <cell r="T275" t="str">
            <v>－</v>
          </cell>
          <cell r="U275" t="str">
            <v>－</v>
          </cell>
          <cell r="V275" t="str">
            <v>－</v>
          </cell>
          <cell r="W275" t="str">
            <v>10-1</v>
          </cell>
          <cell r="X275">
            <v>9500</v>
          </cell>
          <cell r="Y275">
            <v>1.01</v>
          </cell>
          <cell r="Z275">
            <v>9600</v>
          </cell>
        </row>
        <row r="276">
          <cell r="A276" t="str">
            <v>10-2</v>
          </cell>
          <cell r="B276" t="str">
            <v>内外装類積み込み</v>
          </cell>
          <cell r="C276" t="str">
            <v>人力</v>
          </cell>
          <cell r="D276" t="str">
            <v>ｍ3</v>
          </cell>
          <cell r="E276" t="str">
            <v>－</v>
          </cell>
          <cell r="F276" t="str">
            <v>－</v>
          </cell>
          <cell r="G276" t="str">
            <v>－</v>
          </cell>
          <cell r="H276" t="str">
            <v>－</v>
          </cell>
          <cell r="I276">
            <v>362</v>
          </cell>
          <cell r="J276">
            <v>6000</v>
          </cell>
          <cell r="L276" t="str">
            <v>掲載ナシ</v>
          </cell>
          <cell r="M276" t="str">
            <v>－</v>
          </cell>
          <cell r="N276" t="str">
            <v>－</v>
          </cell>
          <cell r="O276" t="str">
            <v>－</v>
          </cell>
          <cell r="P276" t="str">
            <v>－</v>
          </cell>
          <cell r="Q276" t="str">
            <v>－</v>
          </cell>
          <cell r="R276" t="str">
            <v>－</v>
          </cell>
          <cell r="S276" t="str">
            <v>－</v>
          </cell>
          <cell r="T276" t="str">
            <v>－</v>
          </cell>
          <cell r="U276" t="str">
            <v>－</v>
          </cell>
          <cell r="V276" t="str">
            <v>－</v>
          </cell>
          <cell r="W276" t="str">
            <v>10-2</v>
          </cell>
          <cell r="X276">
            <v>6000</v>
          </cell>
          <cell r="Y276">
            <v>1.01</v>
          </cell>
          <cell r="Z276">
            <v>6060</v>
          </cell>
        </row>
        <row r="277">
          <cell r="A277" t="str">
            <v>10-3</v>
          </cell>
          <cell r="B277" t="str">
            <v>発生材運搬</v>
          </cell>
          <cell r="C277" t="str">
            <v>ｺﾝｸﾘｰﾄ･ﾓﾙﾀﾙ類､4㌧車､
片道概ね25km程度　平均</v>
          </cell>
          <cell r="D277" t="str">
            <v>台</v>
          </cell>
          <cell r="E277" t="str">
            <v>－</v>
          </cell>
          <cell r="F277" t="str">
            <v>－</v>
          </cell>
          <cell r="G277" t="str">
            <v>－</v>
          </cell>
          <cell r="H277" t="str">
            <v>－</v>
          </cell>
          <cell r="I277">
            <v>552</v>
          </cell>
          <cell r="J277">
            <v>24000</v>
          </cell>
          <cell r="K277">
            <v>584</v>
          </cell>
          <cell r="L277">
            <v>24000</v>
          </cell>
          <cell r="M277" t="str">
            <v>－</v>
          </cell>
          <cell r="N277" t="str">
            <v>－</v>
          </cell>
          <cell r="O277" t="str">
            <v>－</v>
          </cell>
          <cell r="P277" t="str">
            <v>－</v>
          </cell>
          <cell r="Q277" t="str">
            <v>－</v>
          </cell>
          <cell r="R277" t="str">
            <v>－</v>
          </cell>
          <cell r="S277" t="str">
            <v>－</v>
          </cell>
          <cell r="T277" t="str">
            <v>－</v>
          </cell>
          <cell r="U277" t="str">
            <v>－</v>
          </cell>
          <cell r="V277" t="str">
            <v>－</v>
          </cell>
          <cell r="W277" t="str">
            <v>10-3</v>
          </cell>
          <cell r="X277">
            <v>24000</v>
          </cell>
          <cell r="Y277">
            <v>1</v>
          </cell>
          <cell r="Z277">
            <v>24000</v>
          </cell>
        </row>
        <row r="278">
          <cell r="A278" t="str">
            <v>10-4</v>
          </cell>
          <cell r="B278" t="str">
            <v>発生材運搬</v>
          </cell>
          <cell r="C278" t="str">
            <v>内外装材類､4㌧車､
片道概ね25km程度　平均</v>
          </cell>
          <cell r="D278" t="str">
            <v>台</v>
          </cell>
          <cell r="E278" t="str">
            <v>－</v>
          </cell>
          <cell r="F278" t="str">
            <v>－</v>
          </cell>
          <cell r="G278" t="str">
            <v>－</v>
          </cell>
          <cell r="H278" t="str">
            <v>－</v>
          </cell>
          <cell r="I278">
            <v>552</v>
          </cell>
          <cell r="J278">
            <v>24000</v>
          </cell>
          <cell r="K278">
            <v>584</v>
          </cell>
          <cell r="L278">
            <v>24000</v>
          </cell>
          <cell r="M278" t="str">
            <v>－</v>
          </cell>
          <cell r="N278" t="str">
            <v>－</v>
          </cell>
          <cell r="O278" t="str">
            <v>－</v>
          </cell>
          <cell r="P278" t="str">
            <v>－</v>
          </cell>
          <cell r="Q278" t="str">
            <v>－</v>
          </cell>
          <cell r="R278" t="str">
            <v>－</v>
          </cell>
          <cell r="S278" t="str">
            <v>－</v>
          </cell>
          <cell r="T278" t="str">
            <v>－</v>
          </cell>
          <cell r="U278" t="str">
            <v>－</v>
          </cell>
          <cell r="V278" t="str">
            <v>－</v>
          </cell>
          <cell r="W278" t="str">
            <v>10-4</v>
          </cell>
          <cell r="X278">
            <v>24000</v>
          </cell>
          <cell r="Y278">
            <v>1</v>
          </cell>
          <cell r="Z278">
            <v>24000</v>
          </cell>
        </row>
        <row r="279">
          <cell r="A279" t="str">
            <v>10-5</v>
          </cell>
          <cell r="B279" t="str">
            <v>コンクリート塊</v>
          </cell>
          <cell r="C279" t="str">
            <v>有筋､30cm以下、
コンクリートブロック</v>
          </cell>
          <cell r="D279" t="str">
            <v>t</v>
          </cell>
          <cell r="E279" t="str">
            <v>－</v>
          </cell>
          <cell r="F279" t="str">
            <v>－</v>
          </cell>
          <cell r="G279" t="str">
            <v>－</v>
          </cell>
          <cell r="H279" t="str">
            <v>－</v>
          </cell>
          <cell r="I279">
            <v>553</v>
          </cell>
          <cell r="J279">
            <v>4500</v>
          </cell>
          <cell r="K279">
            <v>585</v>
          </cell>
          <cell r="L279">
            <v>4500</v>
          </cell>
          <cell r="M279" t="str">
            <v>－</v>
          </cell>
          <cell r="N279" t="str">
            <v>－</v>
          </cell>
          <cell r="O279" t="str">
            <v>－</v>
          </cell>
          <cell r="P279" t="str">
            <v>－</v>
          </cell>
          <cell r="Q279" t="str">
            <v>－</v>
          </cell>
          <cell r="R279" t="str">
            <v>－</v>
          </cell>
          <cell r="S279" t="str">
            <v>－</v>
          </cell>
          <cell r="T279" t="str">
            <v>－</v>
          </cell>
          <cell r="U279" t="str">
            <v>－</v>
          </cell>
          <cell r="V279" t="str">
            <v>－</v>
          </cell>
          <cell r="W279" t="str">
            <v>10-5</v>
          </cell>
          <cell r="X279">
            <v>4500</v>
          </cell>
          <cell r="Y279">
            <v>1</v>
          </cell>
          <cell r="Z279">
            <v>4500</v>
          </cell>
        </row>
        <row r="280">
          <cell r="A280" t="str">
            <v>10-6</v>
          </cell>
          <cell r="B280" t="str">
            <v>解体系混合廃棄物</v>
          </cell>
          <cell r="C280" t="str">
            <v>ﾓﾙﾀﾙ類</v>
          </cell>
          <cell r="D280" t="str">
            <v>ｍ3</v>
          </cell>
          <cell r="E280" t="str">
            <v>－</v>
          </cell>
          <cell r="F280" t="str">
            <v>－</v>
          </cell>
          <cell r="G280" t="str">
            <v>－</v>
          </cell>
          <cell r="H280" t="str">
            <v>－</v>
          </cell>
          <cell r="I280">
            <v>553</v>
          </cell>
          <cell r="J280">
            <v>20000</v>
          </cell>
          <cell r="K280">
            <v>585</v>
          </cell>
          <cell r="L280">
            <v>20000</v>
          </cell>
          <cell r="M280" t="str">
            <v>－</v>
          </cell>
          <cell r="N280" t="str">
            <v>－</v>
          </cell>
          <cell r="O280" t="str">
            <v>－</v>
          </cell>
          <cell r="P280" t="str">
            <v>－</v>
          </cell>
          <cell r="Q280" t="str">
            <v>－</v>
          </cell>
          <cell r="R280" t="str">
            <v>－</v>
          </cell>
          <cell r="S280" t="str">
            <v>－</v>
          </cell>
          <cell r="T280" t="str">
            <v>－</v>
          </cell>
          <cell r="U280" t="str">
            <v>－</v>
          </cell>
          <cell r="V280" t="str">
            <v>－</v>
          </cell>
          <cell r="W280" t="str">
            <v>10-6</v>
          </cell>
          <cell r="X280">
            <v>20000</v>
          </cell>
          <cell r="Y280">
            <v>1</v>
          </cell>
          <cell r="Z280">
            <v>20000</v>
          </cell>
        </row>
        <row r="281">
          <cell r="A281" t="str">
            <v>10-7</v>
          </cell>
          <cell r="B281" t="str">
            <v>解体系混合廃棄物</v>
          </cell>
          <cell r="C281" t="str">
            <v>砕石</v>
          </cell>
          <cell r="D281" t="str">
            <v>ｍ3</v>
          </cell>
          <cell r="E281" t="str">
            <v>－</v>
          </cell>
          <cell r="F281" t="str">
            <v>－</v>
          </cell>
          <cell r="G281" t="str">
            <v>－</v>
          </cell>
          <cell r="H281" t="str">
            <v>－</v>
          </cell>
          <cell r="I281">
            <v>553</v>
          </cell>
          <cell r="J281">
            <v>20000</v>
          </cell>
          <cell r="K281">
            <v>585</v>
          </cell>
          <cell r="L281">
            <v>20000</v>
          </cell>
          <cell r="M281" t="str">
            <v>－</v>
          </cell>
          <cell r="N281" t="str">
            <v>－</v>
          </cell>
          <cell r="O281" t="str">
            <v>－</v>
          </cell>
          <cell r="P281" t="str">
            <v>－</v>
          </cell>
          <cell r="Q281" t="str">
            <v>－</v>
          </cell>
          <cell r="R281" t="str">
            <v>－</v>
          </cell>
          <cell r="S281" t="str">
            <v>－</v>
          </cell>
          <cell r="T281" t="str">
            <v>－</v>
          </cell>
          <cell r="U281" t="str">
            <v>－</v>
          </cell>
          <cell r="V281" t="str">
            <v>－</v>
          </cell>
          <cell r="W281" t="str">
            <v>10-7</v>
          </cell>
          <cell r="X281">
            <v>20000</v>
          </cell>
          <cell r="Y281">
            <v>1</v>
          </cell>
          <cell r="Z281">
            <v>20000</v>
          </cell>
        </row>
        <row r="282">
          <cell r="A282" t="str">
            <v>10-8</v>
          </cell>
          <cell r="B282" t="str">
            <v>解体系混合廃棄物</v>
          </cell>
          <cell r="C282" t="str">
            <v>ﾀｲﾙ類</v>
          </cell>
          <cell r="D282" t="str">
            <v>ｍ3</v>
          </cell>
          <cell r="E282" t="str">
            <v>－</v>
          </cell>
          <cell r="F282" t="str">
            <v>－</v>
          </cell>
          <cell r="G282" t="str">
            <v>－</v>
          </cell>
          <cell r="H282" t="str">
            <v>－</v>
          </cell>
          <cell r="I282">
            <v>553</v>
          </cell>
          <cell r="J282">
            <v>20000</v>
          </cell>
          <cell r="K282">
            <v>585</v>
          </cell>
          <cell r="L282">
            <v>20000</v>
          </cell>
          <cell r="M282" t="str">
            <v>－</v>
          </cell>
          <cell r="N282" t="str">
            <v>－</v>
          </cell>
          <cell r="O282" t="str">
            <v>－</v>
          </cell>
          <cell r="P282" t="str">
            <v>－</v>
          </cell>
          <cell r="Q282" t="str">
            <v>－</v>
          </cell>
          <cell r="R282" t="str">
            <v>－</v>
          </cell>
          <cell r="S282" t="str">
            <v>－</v>
          </cell>
          <cell r="T282" t="str">
            <v>－</v>
          </cell>
          <cell r="U282" t="str">
            <v>－</v>
          </cell>
          <cell r="V282" t="str">
            <v>－</v>
          </cell>
          <cell r="W282" t="str">
            <v>10-8</v>
          </cell>
          <cell r="X282">
            <v>20000</v>
          </cell>
          <cell r="Y282">
            <v>1</v>
          </cell>
          <cell r="Z282">
            <v>20000</v>
          </cell>
        </row>
        <row r="283">
          <cell r="A283" t="str">
            <v>10-9</v>
          </cell>
          <cell r="B283" t="str">
            <v>廃プラスチック類</v>
          </cell>
          <cell r="D283" t="str">
            <v>ｍ3</v>
          </cell>
          <cell r="E283" t="str">
            <v>－</v>
          </cell>
          <cell r="F283" t="str">
            <v>－</v>
          </cell>
          <cell r="G283" t="str">
            <v>－</v>
          </cell>
          <cell r="H283" t="str">
            <v>－</v>
          </cell>
          <cell r="I283">
            <v>553</v>
          </cell>
          <cell r="J283">
            <v>12000</v>
          </cell>
          <cell r="K283">
            <v>585</v>
          </cell>
          <cell r="L283">
            <v>12000</v>
          </cell>
          <cell r="M283" t="str">
            <v>－</v>
          </cell>
          <cell r="N283" t="str">
            <v>－</v>
          </cell>
          <cell r="O283" t="str">
            <v>－</v>
          </cell>
          <cell r="P283" t="str">
            <v>－</v>
          </cell>
          <cell r="Q283" t="str">
            <v>－</v>
          </cell>
          <cell r="R283" t="str">
            <v>－</v>
          </cell>
          <cell r="S283" t="str">
            <v>－</v>
          </cell>
          <cell r="T283" t="str">
            <v>－</v>
          </cell>
          <cell r="U283" t="str">
            <v>－</v>
          </cell>
          <cell r="V283" t="str">
            <v>－</v>
          </cell>
          <cell r="W283" t="str">
            <v>10-9</v>
          </cell>
          <cell r="X283">
            <v>12000</v>
          </cell>
          <cell r="Y283">
            <v>1</v>
          </cell>
          <cell r="Z283">
            <v>12000</v>
          </cell>
        </row>
        <row r="284">
          <cell r="A284" t="str">
            <v>10-10</v>
          </cell>
          <cell r="B284" t="str">
            <v>ボード類</v>
          </cell>
          <cell r="D284" t="str">
            <v>ｍ3</v>
          </cell>
          <cell r="E284" t="str">
            <v>－</v>
          </cell>
          <cell r="F284" t="str">
            <v>－</v>
          </cell>
          <cell r="G284" t="str">
            <v>－</v>
          </cell>
          <cell r="H284" t="str">
            <v>－</v>
          </cell>
          <cell r="I284">
            <v>553</v>
          </cell>
          <cell r="J284">
            <v>35000</v>
          </cell>
          <cell r="K284">
            <v>585</v>
          </cell>
          <cell r="L284">
            <v>35000</v>
          </cell>
          <cell r="M284" t="str">
            <v>－</v>
          </cell>
          <cell r="N284" t="str">
            <v>－</v>
          </cell>
          <cell r="O284" t="str">
            <v>－</v>
          </cell>
          <cell r="P284" t="str">
            <v>－</v>
          </cell>
          <cell r="Q284" t="str">
            <v>－</v>
          </cell>
          <cell r="R284" t="str">
            <v>－</v>
          </cell>
          <cell r="S284" t="str">
            <v>－</v>
          </cell>
          <cell r="T284" t="str">
            <v>－</v>
          </cell>
          <cell r="U284" t="str">
            <v>－</v>
          </cell>
          <cell r="V284" t="str">
            <v>－</v>
          </cell>
          <cell r="W284" t="str">
            <v>10-10</v>
          </cell>
          <cell r="X284">
            <v>35000</v>
          </cell>
          <cell r="Y284">
            <v>1</v>
          </cell>
          <cell r="Z284">
            <v>35000</v>
          </cell>
        </row>
        <row r="285">
          <cell r="A285" t="str">
            <v>10-11</v>
          </cell>
          <cell r="B285" t="str">
            <v>金属屑</v>
          </cell>
          <cell r="D285" t="str">
            <v>ｍ3</v>
          </cell>
          <cell r="E285" t="str">
            <v>－</v>
          </cell>
          <cell r="F285" t="str">
            <v>－</v>
          </cell>
          <cell r="G285" t="str">
            <v>－</v>
          </cell>
          <cell r="H285" t="str">
            <v>－</v>
          </cell>
          <cell r="I285">
            <v>553</v>
          </cell>
          <cell r="J285">
            <v>2000</v>
          </cell>
          <cell r="K285">
            <v>585</v>
          </cell>
          <cell r="L285">
            <v>2000</v>
          </cell>
          <cell r="M285" t="str">
            <v>－</v>
          </cell>
          <cell r="N285" t="str">
            <v>－</v>
          </cell>
          <cell r="O285" t="str">
            <v>－</v>
          </cell>
          <cell r="P285" t="str">
            <v>－</v>
          </cell>
          <cell r="Q285" t="str">
            <v>－</v>
          </cell>
          <cell r="R285" t="str">
            <v>－</v>
          </cell>
          <cell r="S285" t="str">
            <v>－</v>
          </cell>
          <cell r="T285" t="str">
            <v>－</v>
          </cell>
          <cell r="U285" t="str">
            <v>－</v>
          </cell>
          <cell r="V285" t="str">
            <v>－</v>
          </cell>
          <cell r="W285" t="str">
            <v>10-11</v>
          </cell>
          <cell r="X285">
            <v>2000</v>
          </cell>
          <cell r="Y285">
            <v>1</v>
          </cell>
          <cell r="Z285">
            <v>2000</v>
          </cell>
        </row>
        <row r="286">
          <cell r="A286" t="str">
            <v>10-12</v>
          </cell>
          <cell r="B286" t="str">
            <v>木屑</v>
          </cell>
          <cell r="C286" t="str">
            <v>可燃物</v>
          </cell>
          <cell r="D286" t="str">
            <v>ｍ3</v>
          </cell>
          <cell r="E286" t="str">
            <v>－</v>
          </cell>
          <cell r="F286" t="str">
            <v>－</v>
          </cell>
          <cell r="G286" t="str">
            <v>－</v>
          </cell>
          <cell r="H286" t="str">
            <v>－</v>
          </cell>
          <cell r="I286">
            <v>553</v>
          </cell>
          <cell r="J286">
            <v>12000</v>
          </cell>
          <cell r="K286">
            <v>585</v>
          </cell>
          <cell r="L286">
            <v>12000</v>
          </cell>
          <cell r="M286" t="str">
            <v>－</v>
          </cell>
          <cell r="N286" t="str">
            <v>－</v>
          </cell>
          <cell r="O286" t="str">
            <v>－</v>
          </cell>
          <cell r="P286" t="str">
            <v>－</v>
          </cell>
          <cell r="Q286" t="str">
            <v>－</v>
          </cell>
          <cell r="R286" t="str">
            <v>－</v>
          </cell>
          <cell r="S286" t="str">
            <v>－</v>
          </cell>
          <cell r="T286" t="str">
            <v>－</v>
          </cell>
          <cell r="U286" t="str">
            <v>－</v>
          </cell>
          <cell r="V286" t="str">
            <v>－</v>
          </cell>
          <cell r="W286" t="str">
            <v>10-12</v>
          </cell>
          <cell r="X286">
            <v>12000</v>
          </cell>
          <cell r="Y286">
            <v>1</v>
          </cell>
          <cell r="Z286">
            <v>12000</v>
          </cell>
        </row>
        <row r="287">
          <cell r="A287" t="str">
            <v>10-13</v>
          </cell>
          <cell r="B287" t="str">
            <v>硝子屑</v>
          </cell>
          <cell r="C287" t="str">
            <v>がれき類その他</v>
          </cell>
          <cell r="D287" t="str">
            <v>ｍ3</v>
          </cell>
          <cell r="E287" t="str">
            <v>－</v>
          </cell>
          <cell r="F287" t="str">
            <v>－</v>
          </cell>
          <cell r="G287" t="str">
            <v>－</v>
          </cell>
          <cell r="H287" t="str">
            <v>－</v>
          </cell>
          <cell r="I287">
            <v>553</v>
          </cell>
          <cell r="J287">
            <v>20000</v>
          </cell>
          <cell r="K287">
            <v>585</v>
          </cell>
          <cell r="L287">
            <v>20000</v>
          </cell>
          <cell r="M287" t="str">
            <v>－</v>
          </cell>
          <cell r="N287" t="str">
            <v>－</v>
          </cell>
          <cell r="O287" t="str">
            <v>－</v>
          </cell>
          <cell r="P287" t="str">
            <v>－</v>
          </cell>
          <cell r="Q287" t="str">
            <v>－</v>
          </cell>
          <cell r="R287" t="str">
            <v>－</v>
          </cell>
          <cell r="S287" t="str">
            <v>－</v>
          </cell>
          <cell r="T287" t="str">
            <v>－</v>
          </cell>
          <cell r="U287" t="str">
            <v>－</v>
          </cell>
          <cell r="V287" t="str">
            <v>－</v>
          </cell>
          <cell r="W287" t="str">
            <v>10-13</v>
          </cell>
          <cell r="X287">
            <v>20000</v>
          </cell>
          <cell r="Y287">
            <v>1</v>
          </cell>
          <cell r="Z287">
            <v>20000</v>
          </cell>
        </row>
        <row r="288">
          <cell r="A288" t="str">
            <v>10-14</v>
          </cell>
          <cell r="B288" t="str">
            <v>解体系混合廃棄物</v>
          </cell>
          <cell r="C288" t="str">
            <v>その他</v>
          </cell>
          <cell r="D288" t="str">
            <v>ｍ3</v>
          </cell>
          <cell r="E288" t="str">
            <v>－</v>
          </cell>
          <cell r="F288" t="str">
            <v>－</v>
          </cell>
          <cell r="G288" t="str">
            <v>－</v>
          </cell>
          <cell r="H288" t="str">
            <v>－</v>
          </cell>
          <cell r="I288">
            <v>553</v>
          </cell>
          <cell r="J288">
            <v>20000</v>
          </cell>
          <cell r="K288">
            <v>585</v>
          </cell>
          <cell r="L288">
            <v>20000</v>
          </cell>
          <cell r="M288" t="str">
            <v>－</v>
          </cell>
          <cell r="N288" t="str">
            <v>－</v>
          </cell>
          <cell r="O288" t="str">
            <v>－</v>
          </cell>
          <cell r="P288" t="str">
            <v>－</v>
          </cell>
          <cell r="Q288" t="str">
            <v>－</v>
          </cell>
          <cell r="R288" t="str">
            <v>－</v>
          </cell>
          <cell r="S288" t="str">
            <v>－</v>
          </cell>
          <cell r="T288" t="str">
            <v>－</v>
          </cell>
          <cell r="U288" t="str">
            <v>－</v>
          </cell>
          <cell r="V288" t="str">
            <v>－</v>
          </cell>
          <cell r="W288" t="str">
            <v>10-14</v>
          </cell>
          <cell r="X288">
            <v>20000</v>
          </cell>
          <cell r="Y288">
            <v>1</v>
          </cell>
          <cell r="Z288">
            <v>20000</v>
          </cell>
        </row>
        <row r="289">
          <cell r="A289" t="str">
            <v>10-21</v>
          </cell>
          <cell r="B289" t="str">
            <v>発生材運搬</v>
          </cell>
          <cell r="C289" t="str">
            <v>コンクリート塊、4トン車、片道概ね25km程度</v>
          </cell>
          <cell r="D289" t="str">
            <v>台</v>
          </cell>
          <cell r="E289" t="str">
            <v>－</v>
          </cell>
          <cell r="F289" t="str">
            <v>－</v>
          </cell>
          <cell r="G289" t="str">
            <v>－</v>
          </cell>
          <cell r="H289" t="str">
            <v>－</v>
          </cell>
          <cell r="I289">
            <v>552</v>
          </cell>
          <cell r="J289">
            <v>24000</v>
          </cell>
          <cell r="K289">
            <v>585</v>
          </cell>
          <cell r="L289">
            <v>24000</v>
          </cell>
          <cell r="M289" t="str">
            <v>－</v>
          </cell>
          <cell r="N289" t="str">
            <v>－</v>
          </cell>
          <cell r="O289" t="str">
            <v>－</v>
          </cell>
          <cell r="P289" t="str">
            <v>－</v>
          </cell>
          <cell r="Q289" t="str">
            <v>－</v>
          </cell>
          <cell r="R289" t="str">
            <v>－</v>
          </cell>
          <cell r="S289" t="str">
            <v>－</v>
          </cell>
          <cell r="T289" t="str">
            <v>－</v>
          </cell>
          <cell r="U289" t="str">
            <v>－</v>
          </cell>
          <cell r="V289" t="str">
            <v>－</v>
          </cell>
          <cell r="W289" t="str">
            <v>10-21</v>
          </cell>
          <cell r="X289">
            <v>24000</v>
          </cell>
          <cell r="Y289">
            <v>1</v>
          </cell>
          <cell r="Z289">
            <v>24000</v>
          </cell>
        </row>
        <row r="290">
          <cell r="A290" t="str">
            <v>10-22</v>
          </cell>
          <cell r="B290" t="str">
            <v>発生材運搬</v>
          </cell>
          <cell r="C290" t="str">
            <v>建設発生木材、4トン車、片道概ね25km程度</v>
          </cell>
          <cell r="D290" t="str">
            <v>台</v>
          </cell>
          <cell r="E290" t="str">
            <v>－</v>
          </cell>
          <cell r="F290" t="str">
            <v>－</v>
          </cell>
          <cell r="G290" t="str">
            <v>－</v>
          </cell>
          <cell r="H290" t="str">
            <v>－</v>
          </cell>
          <cell r="I290">
            <v>552</v>
          </cell>
          <cell r="J290">
            <v>24000</v>
          </cell>
          <cell r="K290">
            <v>585</v>
          </cell>
          <cell r="L290">
            <v>24000</v>
          </cell>
          <cell r="M290" t="str">
            <v>－</v>
          </cell>
          <cell r="N290" t="str">
            <v>－</v>
          </cell>
          <cell r="O290" t="str">
            <v>－</v>
          </cell>
          <cell r="P290" t="str">
            <v>－</v>
          </cell>
          <cell r="Q290" t="str">
            <v>－</v>
          </cell>
          <cell r="R290" t="str">
            <v>－</v>
          </cell>
          <cell r="S290" t="str">
            <v>－</v>
          </cell>
          <cell r="T290" t="str">
            <v>－</v>
          </cell>
          <cell r="U290" t="str">
            <v>－</v>
          </cell>
          <cell r="V290" t="str">
            <v>－</v>
          </cell>
          <cell r="W290" t="str">
            <v>10-22</v>
          </cell>
          <cell r="X290">
            <v>24000</v>
          </cell>
          <cell r="Y290">
            <v>1</v>
          </cell>
          <cell r="Z290">
            <v>24000</v>
          </cell>
        </row>
        <row r="291">
          <cell r="A291" t="str">
            <v>10-23</v>
          </cell>
          <cell r="B291" t="str">
            <v>発生材運搬</v>
          </cell>
          <cell r="C291" t="str">
            <v>廃プラスチック、2トン車、片道概ね25km程度</v>
          </cell>
          <cell r="D291" t="str">
            <v>台</v>
          </cell>
          <cell r="E291" t="str">
            <v>－</v>
          </cell>
          <cell r="F291" t="str">
            <v>－</v>
          </cell>
          <cell r="G291" t="str">
            <v>－</v>
          </cell>
          <cell r="H291" t="str">
            <v>－</v>
          </cell>
          <cell r="I291">
            <v>552</v>
          </cell>
          <cell r="J291">
            <v>20000</v>
          </cell>
          <cell r="K291">
            <v>585</v>
          </cell>
          <cell r="L291">
            <v>20000</v>
          </cell>
          <cell r="M291" t="str">
            <v>－</v>
          </cell>
          <cell r="N291" t="str">
            <v>－</v>
          </cell>
          <cell r="O291" t="str">
            <v>－</v>
          </cell>
          <cell r="P291" t="str">
            <v>－</v>
          </cell>
          <cell r="Q291" t="str">
            <v>－</v>
          </cell>
          <cell r="R291" t="str">
            <v>－</v>
          </cell>
          <cell r="S291" t="str">
            <v>－</v>
          </cell>
          <cell r="T291" t="str">
            <v>－</v>
          </cell>
          <cell r="U291" t="str">
            <v>－</v>
          </cell>
          <cell r="V291" t="str">
            <v>－</v>
          </cell>
          <cell r="W291" t="str">
            <v>10-23</v>
          </cell>
          <cell r="X291">
            <v>20000</v>
          </cell>
          <cell r="Y291">
            <v>1</v>
          </cell>
          <cell r="Z291">
            <v>20000</v>
          </cell>
        </row>
        <row r="292">
          <cell r="A292" t="str">
            <v>10-24</v>
          </cell>
          <cell r="B292" t="str">
            <v>発生材運搬</v>
          </cell>
          <cell r="C292" t="str">
            <v>石膏ボード、2トン車、片道概ね25km程度</v>
          </cell>
          <cell r="D292" t="str">
            <v>台</v>
          </cell>
          <cell r="E292" t="str">
            <v>－</v>
          </cell>
          <cell r="F292" t="str">
            <v>－</v>
          </cell>
          <cell r="G292" t="str">
            <v>－</v>
          </cell>
          <cell r="H292" t="str">
            <v>－</v>
          </cell>
          <cell r="I292">
            <v>552</v>
          </cell>
          <cell r="J292">
            <v>20000</v>
          </cell>
          <cell r="K292">
            <v>585</v>
          </cell>
          <cell r="L292">
            <v>20000</v>
          </cell>
          <cell r="M292" t="str">
            <v>－</v>
          </cell>
          <cell r="N292" t="str">
            <v>－</v>
          </cell>
          <cell r="O292" t="str">
            <v>－</v>
          </cell>
          <cell r="P292" t="str">
            <v>－</v>
          </cell>
          <cell r="Q292" t="str">
            <v>－</v>
          </cell>
          <cell r="R292" t="str">
            <v>－</v>
          </cell>
          <cell r="S292" t="str">
            <v>－</v>
          </cell>
          <cell r="T292" t="str">
            <v>－</v>
          </cell>
          <cell r="U292" t="str">
            <v>－</v>
          </cell>
          <cell r="V292" t="str">
            <v>－</v>
          </cell>
          <cell r="W292" t="str">
            <v>10-24</v>
          </cell>
          <cell r="X292">
            <v>20000</v>
          </cell>
          <cell r="Y292">
            <v>1</v>
          </cell>
          <cell r="Z292">
            <v>20000</v>
          </cell>
        </row>
        <row r="293">
          <cell r="A293" t="str">
            <v>10-25</v>
          </cell>
          <cell r="B293" t="str">
            <v>発生材運搬</v>
          </cell>
          <cell r="C293" t="str">
            <v>金属屑、4トン車、片道概ね25km程度</v>
          </cell>
          <cell r="D293" t="str">
            <v>台</v>
          </cell>
          <cell r="E293" t="str">
            <v>－</v>
          </cell>
          <cell r="F293" t="str">
            <v>－</v>
          </cell>
          <cell r="G293" t="str">
            <v>－</v>
          </cell>
          <cell r="H293" t="str">
            <v>－</v>
          </cell>
          <cell r="I293">
            <v>552</v>
          </cell>
          <cell r="J293">
            <v>24000</v>
          </cell>
          <cell r="K293">
            <v>585</v>
          </cell>
          <cell r="L293">
            <v>24000</v>
          </cell>
          <cell r="M293" t="str">
            <v>－</v>
          </cell>
          <cell r="N293" t="str">
            <v>－</v>
          </cell>
          <cell r="O293" t="str">
            <v>－</v>
          </cell>
          <cell r="P293" t="str">
            <v>－</v>
          </cell>
          <cell r="Q293" t="str">
            <v>－</v>
          </cell>
          <cell r="R293" t="str">
            <v>－</v>
          </cell>
          <cell r="S293" t="str">
            <v>－</v>
          </cell>
          <cell r="T293" t="str">
            <v>－</v>
          </cell>
          <cell r="U293" t="str">
            <v>－</v>
          </cell>
          <cell r="V293" t="str">
            <v>－</v>
          </cell>
          <cell r="W293" t="str">
            <v>10-25</v>
          </cell>
          <cell r="X293">
            <v>24000</v>
          </cell>
          <cell r="Y293">
            <v>1</v>
          </cell>
          <cell r="Z293">
            <v>24000</v>
          </cell>
        </row>
        <row r="294">
          <cell r="A294" t="str">
            <v>10-26</v>
          </cell>
          <cell r="B294" t="str">
            <v>発生材運搬</v>
          </cell>
          <cell r="C294" t="str">
            <v>建設発生木材、4トン車、片道概ね25km程度</v>
          </cell>
          <cell r="D294" t="str">
            <v>台</v>
          </cell>
          <cell r="E294" t="str">
            <v>－</v>
          </cell>
          <cell r="F294" t="str">
            <v>－</v>
          </cell>
          <cell r="G294" t="str">
            <v>－</v>
          </cell>
          <cell r="H294" t="str">
            <v>－</v>
          </cell>
          <cell r="I294">
            <v>552</v>
          </cell>
          <cell r="J294">
            <v>24000</v>
          </cell>
          <cell r="K294">
            <v>585</v>
          </cell>
          <cell r="L294">
            <v>24000</v>
          </cell>
          <cell r="M294" t="str">
            <v>－</v>
          </cell>
          <cell r="N294" t="str">
            <v>－</v>
          </cell>
          <cell r="O294" t="str">
            <v>－</v>
          </cell>
          <cell r="P294" t="str">
            <v>－</v>
          </cell>
          <cell r="Q294" t="str">
            <v>－</v>
          </cell>
          <cell r="R294" t="str">
            <v>－</v>
          </cell>
          <cell r="S294" t="str">
            <v>－</v>
          </cell>
          <cell r="T294" t="str">
            <v>－</v>
          </cell>
          <cell r="U294" t="str">
            <v>－</v>
          </cell>
          <cell r="V294" t="str">
            <v>－</v>
          </cell>
          <cell r="W294" t="str">
            <v>10-26</v>
          </cell>
          <cell r="X294">
            <v>24000</v>
          </cell>
          <cell r="Y294">
            <v>1</v>
          </cell>
          <cell r="Z294">
            <v>24000</v>
          </cell>
        </row>
        <row r="295">
          <cell r="A295" t="str">
            <v>10-27</v>
          </cell>
          <cell r="B295" t="str">
            <v>発生材運搬</v>
          </cell>
          <cell r="C295" t="str">
            <v>解体系混合廃棄物、4トン車、片道概ね25km程度</v>
          </cell>
          <cell r="D295" t="str">
            <v>台</v>
          </cell>
          <cell r="E295" t="str">
            <v>－</v>
          </cell>
          <cell r="F295" t="str">
            <v>－</v>
          </cell>
          <cell r="G295" t="str">
            <v>－</v>
          </cell>
          <cell r="H295" t="str">
            <v>－</v>
          </cell>
          <cell r="I295">
            <v>552</v>
          </cell>
          <cell r="J295">
            <v>24000</v>
          </cell>
          <cell r="K295">
            <v>585</v>
          </cell>
          <cell r="L295">
            <v>24000</v>
          </cell>
          <cell r="M295" t="str">
            <v>－</v>
          </cell>
          <cell r="N295" t="str">
            <v>－</v>
          </cell>
          <cell r="O295" t="str">
            <v>－</v>
          </cell>
          <cell r="P295" t="str">
            <v>－</v>
          </cell>
          <cell r="Q295" t="str">
            <v>－</v>
          </cell>
          <cell r="R295" t="str">
            <v>－</v>
          </cell>
          <cell r="S295" t="str">
            <v>－</v>
          </cell>
          <cell r="T295" t="str">
            <v>－</v>
          </cell>
          <cell r="U295" t="str">
            <v>－</v>
          </cell>
          <cell r="V295" t="str">
            <v>－</v>
          </cell>
          <cell r="W295" t="str">
            <v>10-27</v>
          </cell>
          <cell r="X295">
            <v>24000</v>
          </cell>
          <cell r="Y295">
            <v>1</v>
          </cell>
          <cell r="Z295">
            <v>24000</v>
          </cell>
        </row>
        <row r="296">
          <cell r="A296" t="str">
            <v>10-28</v>
          </cell>
          <cell r="B296" t="str">
            <v>発生材運搬</v>
          </cell>
          <cell r="C296" t="str">
            <v>コンクリート塊、2トン車、片道概ね25km程度</v>
          </cell>
          <cell r="D296" t="str">
            <v>台</v>
          </cell>
          <cell r="E296" t="str">
            <v>－</v>
          </cell>
          <cell r="F296" t="str">
            <v>－</v>
          </cell>
          <cell r="G296" t="str">
            <v>－</v>
          </cell>
          <cell r="H296" t="str">
            <v>－</v>
          </cell>
          <cell r="I296">
            <v>552</v>
          </cell>
          <cell r="J296">
            <v>20000</v>
          </cell>
          <cell r="K296">
            <v>585</v>
          </cell>
          <cell r="L296">
            <v>20000</v>
          </cell>
          <cell r="M296" t="str">
            <v>－</v>
          </cell>
          <cell r="N296" t="str">
            <v>－</v>
          </cell>
          <cell r="O296" t="str">
            <v>－</v>
          </cell>
          <cell r="P296" t="str">
            <v>－</v>
          </cell>
          <cell r="Q296" t="str">
            <v>－</v>
          </cell>
          <cell r="R296" t="str">
            <v>－</v>
          </cell>
          <cell r="S296" t="str">
            <v>－</v>
          </cell>
          <cell r="T296" t="str">
            <v>－</v>
          </cell>
          <cell r="U296" t="str">
            <v>－</v>
          </cell>
          <cell r="V296" t="str">
            <v>－</v>
          </cell>
          <cell r="W296" t="str">
            <v>10-28</v>
          </cell>
          <cell r="X296">
            <v>20000</v>
          </cell>
          <cell r="Y296">
            <v>1</v>
          </cell>
          <cell r="Z296">
            <v>20000</v>
          </cell>
        </row>
        <row r="297">
          <cell r="A297" t="str">
            <v>10-29</v>
          </cell>
          <cell r="B297" t="str">
            <v>発生材運搬</v>
          </cell>
          <cell r="C297" t="str">
            <v>鉄くず、2トン車、片道概ね25km程度</v>
          </cell>
          <cell r="D297" t="str">
            <v>台</v>
          </cell>
          <cell r="E297" t="str">
            <v>－</v>
          </cell>
          <cell r="F297" t="str">
            <v>－</v>
          </cell>
          <cell r="G297" t="str">
            <v>－</v>
          </cell>
          <cell r="H297" t="str">
            <v>－</v>
          </cell>
          <cell r="I297">
            <v>552</v>
          </cell>
          <cell r="J297">
            <v>20000</v>
          </cell>
          <cell r="K297">
            <v>585</v>
          </cell>
          <cell r="L297">
            <v>20000</v>
          </cell>
          <cell r="M297" t="str">
            <v>－</v>
          </cell>
          <cell r="N297" t="str">
            <v>－</v>
          </cell>
          <cell r="O297" t="str">
            <v>－</v>
          </cell>
          <cell r="P297" t="str">
            <v>－</v>
          </cell>
          <cell r="Q297" t="str">
            <v>－</v>
          </cell>
          <cell r="R297" t="str">
            <v>－</v>
          </cell>
          <cell r="S297" t="str">
            <v>－</v>
          </cell>
          <cell r="T297" t="str">
            <v>－</v>
          </cell>
          <cell r="U297" t="str">
            <v>－</v>
          </cell>
          <cell r="V297" t="str">
            <v>－</v>
          </cell>
          <cell r="W297" t="str">
            <v>10-29</v>
          </cell>
          <cell r="X297">
            <v>20000</v>
          </cell>
          <cell r="Y297">
            <v>1</v>
          </cell>
          <cell r="Z297">
            <v>20000</v>
          </cell>
        </row>
        <row r="298">
          <cell r="A298" t="str">
            <v>10-30</v>
          </cell>
          <cell r="B298" t="str">
            <v>発生材運搬</v>
          </cell>
          <cell r="C298" t="str">
            <v>解体系混合廃棄物、2トン車、片道概ね25km程度</v>
          </cell>
          <cell r="D298" t="str">
            <v>台</v>
          </cell>
          <cell r="E298" t="str">
            <v>－</v>
          </cell>
          <cell r="F298" t="str">
            <v>－</v>
          </cell>
          <cell r="G298" t="str">
            <v>－</v>
          </cell>
          <cell r="H298" t="str">
            <v>－</v>
          </cell>
          <cell r="I298">
            <v>552</v>
          </cell>
          <cell r="J298">
            <v>20000</v>
          </cell>
          <cell r="K298">
            <v>585</v>
          </cell>
          <cell r="L298">
            <v>20000</v>
          </cell>
          <cell r="M298" t="str">
            <v>－</v>
          </cell>
          <cell r="N298" t="str">
            <v>－</v>
          </cell>
          <cell r="O298" t="str">
            <v>－</v>
          </cell>
          <cell r="P298" t="str">
            <v>－</v>
          </cell>
          <cell r="Q298" t="str">
            <v>－</v>
          </cell>
          <cell r="R298" t="str">
            <v>－</v>
          </cell>
          <cell r="S298" t="str">
            <v>－</v>
          </cell>
          <cell r="T298" t="str">
            <v>－</v>
          </cell>
          <cell r="U298" t="str">
            <v>－</v>
          </cell>
          <cell r="V298" t="str">
            <v>－</v>
          </cell>
          <cell r="W298" t="str">
            <v>10-30</v>
          </cell>
          <cell r="X298">
            <v>20000</v>
          </cell>
          <cell r="Y298">
            <v>1</v>
          </cell>
          <cell r="Z298">
            <v>20000</v>
          </cell>
        </row>
        <row r="299">
          <cell r="A299" t="str">
            <v>10-31</v>
          </cell>
          <cell r="B299" t="str">
            <v>発生材運搬</v>
          </cell>
          <cell r="C299" t="str">
            <v>蛍光管、2トン車、片道概ね25km程度</v>
          </cell>
          <cell r="D299" t="str">
            <v>台</v>
          </cell>
          <cell r="E299" t="str">
            <v>－</v>
          </cell>
          <cell r="F299" t="str">
            <v>－</v>
          </cell>
          <cell r="G299" t="str">
            <v>－</v>
          </cell>
          <cell r="H299" t="str">
            <v>－</v>
          </cell>
          <cell r="I299">
            <v>552</v>
          </cell>
          <cell r="J299">
            <v>20000</v>
          </cell>
          <cell r="K299">
            <v>585</v>
          </cell>
          <cell r="L299">
            <v>20000</v>
          </cell>
          <cell r="M299" t="str">
            <v>－</v>
          </cell>
          <cell r="N299" t="str">
            <v>－</v>
          </cell>
          <cell r="O299" t="str">
            <v>－</v>
          </cell>
          <cell r="P299" t="str">
            <v>－</v>
          </cell>
          <cell r="Q299" t="str">
            <v>－</v>
          </cell>
          <cell r="R299" t="str">
            <v>－</v>
          </cell>
          <cell r="S299" t="str">
            <v>－</v>
          </cell>
          <cell r="T299" t="str">
            <v>－</v>
          </cell>
          <cell r="U299" t="str">
            <v>－</v>
          </cell>
          <cell r="V299" t="str">
            <v>－</v>
          </cell>
          <cell r="W299" t="str">
            <v>10-31</v>
          </cell>
          <cell r="X299">
            <v>20000</v>
          </cell>
          <cell r="Y299">
            <v>1</v>
          </cell>
          <cell r="Z299">
            <v>20000</v>
          </cell>
        </row>
        <row r="300">
          <cell r="A300" t="str">
            <v>10-32</v>
          </cell>
          <cell r="B300" t="str">
            <v>発生材運搬</v>
          </cell>
          <cell r="C300" t="str">
            <v>銅くず、2トン車、片道概ね25km程度</v>
          </cell>
          <cell r="D300" t="str">
            <v>台</v>
          </cell>
          <cell r="E300" t="str">
            <v>－</v>
          </cell>
          <cell r="F300" t="str">
            <v>－</v>
          </cell>
          <cell r="G300" t="str">
            <v>－</v>
          </cell>
          <cell r="H300" t="str">
            <v>－</v>
          </cell>
          <cell r="I300">
            <v>552</v>
          </cell>
          <cell r="J300">
            <v>20000</v>
          </cell>
          <cell r="K300">
            <v>585</v>
          </cell>
          <cell r="L300">
            <v>20000</v>
          </cell>
          <cell r="M300" t="str">
            <v>－</v>
          </cell>
          <cell r="N300" t="str">
            <v>－</v>
          </cell>
          <cell r="O300" t="str">
            <v>－</v>
          </cell>
          <cell r="P300" t="str">
            <v>－</v>
          </cell>
          <cell r="Q300" t="str">
            <v>－</v>
          </cell>
          <cell r="R300" t="str">
            <v>－</v>
          </cell>
          <cell r="S300" t="str">
            <v>－</v>
          </cell>
          <cell r="T300" t="str">
            <v>－</v>
          </cell>
          <cell r="U300" t="str">
            <v>－</v>
          </cell>
          <cell r="V300" t="str">
            <v>－</v>
          </cell>
          <cell r="W300" t="str">
            <v>10-32</v>
          </cell>
          <cell r="X300">
            <v>20000</v>
          </cell>
          <cell r="Y300">
            <v>1</v>
          </cell>
          <cell r="Z300">
            <v>20000</v>
          </cell>
        </row>
        <row r="301">
          <cell r="A301" t="str">
            <v>10-33</v>
          </cell>
          <cell r="B301" t="str">
            <v>発生材処分</v>
          </cell>
          <cell r="C301" t="str">
            <v>コンクリート塊</v>
          </cell>
          <cell r="D301" t="str">
            <v>t</v>
          </cell>
          <cell r="E301" t="str">
            <v>－</v>
          </cell>
          <cell r="F301" t="str">
            <v>－</v>
          </cell>
          <cell r="G301" t="str">
            <v>－</v>
          </cell>
          <cell r="H301" t="str">
            <v>－</v>
          </cell>
          <cell r="I301">
            <v>553</v>
          </cell>
          <cell r="J301">
            <v>4500</v>
          </cell>
          <cell r="K301">
            <v>585</v>
          </cell>
          <cell r="L301">
            <v>4500</v>
          </cell>
          <cell r="M301" t="str">
            <v>－</v>
          </cell>
          <cell r="N301" t="str">
            <v>－</v>
          </cell>
          <cell r="O301" t="str">
            <v>－</v>
          </cell>
          <cell r="P301" t="str">
            <v>－</v>
          </cell>
          <cell r="Q301" t="str">
            <v>－</v>
          </cell>
          <cell r="R301" t="str">
            <v>－</v>
          </cell>
          <cell r="S301" t="str">
            <v>－</v>
          </cell>
          <cell r="T301" t="str">
            <v>－</v>
          </cell>
          <cell r="U301" t="str">
            <v>－</v>
          </cell>
          <cell r="V301" t="str">
            <v>－</v>
          </cell>
          <cell r="W301" t="str">
            <v>10-33</v>
          </cell>
          <cell r="X301">
            <v>4500</v>
          </cell>
          <cell r="Y301">
            <v>1</v>
          </cell>
          <cell r="Z301">
            <v>4500</v>
          </cell>
        </row>
        <row r="302">
          <cell r="A302" t="str">
            <v>10-34</v>
          </cell>
          <cell r="B302" t="str">
            <v>発生材処分</v>
          </cell>
          <cell r="C302" t="str">
            <v>建設発生木材</v>
          </cell>
          <cell r="D302" t="str">
            <v>ｍ3</v>
          </cell>
          <cell r="E302" t="str">
            <v>－</v>
          </cell>
          <cell r="F302" t="str">
            <v>－</v>
          </cell>
          <cell r="G302" t="str">
            <v>－</v>
          </cell>
          <cell r="H302" t="str">
            <v>－</v>
          </cell>
          <cell r="I302">
            <v>553</v>
          </cell>
          <cell r="J302">
            <v>20000</v>
          </cell>
          <cell r="K302">
            <v>585</v>
          </cell>
          <cell r="L302">
            <v>20000</v>
          </cell>
          <cell r="M302" t="str">
            <v>－</v>
          </cell>
          <cell r="N302" t="str">
            <v>－</v>
          </cell>
          <cell r="O302" t="str">
            <v>－</v>
          </cell>
          <cell r="P302" t="str">
            <v>－</v>
          </cell>
          <cell r="Q302" t="str">
            <v>－</v>
          </cell>
          <cell r="R302" t="str">
            <v>－</v>
          </cell>
          <cell r="S302" t="str">
            <v>－</v>
          </cell>
          <cell r="T302" t="str">
            <v>－</v>
          </cell>
          <cell r="U302" t="str">
            <v>－</v>
          </cell>
          <cell r="V302" t="str">
            <v>－</v>
          </cell>
          <cell r="W302" t="str">
            <v>10-34</v>
          </cell>
          <cell r="X302">
            <v>20000</v>
          </cell>
          <cell r="Y302">
            <v>1</v>
          </cell>
          <cell r="Z302">
            <v>20000</v>
          </cell>
        </row>
        <row r="303">
          <cell r="A303" t="str">
            <v>10-35</v>
          </cell>
          <cell r="B303" t="str">
            <v>発生材処分</v>
          </cell>
          <cell r="C303" t="str">
            <v>廃プラスチック</v>
          </cell>
          <cell r="D303" t="str">
            <v>ｍ3</v>
          </cell>
          <cell r="E303" t="str">
            <v>－</v>
          </cell>
          <cell r="F303" t="str">
            <v>－</v>
          </cell>
          <cell r="G303" t="str">
            <v>－</v>
          </cell>
          <cell r="H303" t="str">
            <v>－</v>
          </cell>
          <cell r="I303">
            <v>553</v>
          </cell>
          <cell r="J303">
            <v>12000</v>
          </cell>
          <cell r="K303">
            <v>585</v>
          </cell>
          <cell r="L303">
            <v>12000</v>
          </cell>
          <cell r="M303" t="str">
            <v>－</v>
          </cell>
          <cell r="N303" t="str">
            <v>－</v>
          </cell>
          <cell r="O303" t="str">
            <v>－</v>
          </cell>
          <cell r="P303" t="str">
            <v>－</v>
          </cell>
          <cell r="Q303" t="str">
            <v>－</v>
          </cell>
          <cell r="R303" t="str">
            <v>－</v>
          </cell>
          <cell r="S303" t="str">
            <v>－</v>
          </cell>
          <cell r="T303" t="str">
            <v>－</v>
          </cell>
          <cell r="U303" t="str">
            <v>－</v>
          </cell>
          <cell r="V303" t="str">
            <v>－</v>
          </cell>
          <cell r="W303" t="str">
            <v>10-35</v>
          </cell>
          <cell r="X303">
            <v>12000</v>
          </cell>
          <cell r="Y303">
            <v>1</v>
          </cell>
          <cell r="Z303">
            <v>12000</v>
          </cell>
        </row>
        <row r="304">
          <cell r="A304" t="str">
            <v>10-36</v>
          </cell>
          <cell r="B304" t="str">
            <v>発生材処分</v>
          </cell>
          <cell r="C304" t="str">
            <v>石膏ボード</v>
          </cell>
          <cell r="D304" t="str">
            <v>ｍ3</v>
          </cell>
          <cell r="E304" t="str">
            <v>－</v>
          </cell>
          <cell r="F304" t="str">
            <v>－</v>
          </cell>
          <cell r="G304" t="str">
            <v>－</v>
          </cell>
          <cell r="H304" t="str">
            <v>－</v>
          </cell>
          <cell r="I304">
            <v>553</v>
          </cell>
          <cell r="J304">
            <v>35000</v>
          </cell>
          <cell r="K304">
            <v>585</v>
          </cell>
          <cell r="L304">
            <v>35000</v>
          </cell>
          <cell r="M304" t="str">
            <v>－</v>
          </cell>
          <cell r="N304" t="str">
            <v>－</v>
          </cell>
          <cell r="O304" t="str">
            <v>－</v>
          </cell>
          <cell r="P304" t="str">
            <v>－</v>
          </cell>
          <cell r="Q304" t="str">
            <v>－</v>
          </cell>
          <cell r="R304" t="str">
            <v>－</v>
          </cell>
          <cell r="S304" t="str">
            <v>－</v>
          </cell>
          <cell r="T304" t="str">
            <v>－</v>
          </cell>
          <cell r="U304" t="str">
            <v>－</v>
          </cell>
          <cell r="V304" t="str">
            <v>－</v>
          </cell>
          <cell r="W304" t="str">
            <v>10-36</v>
          </cell>
          <cell r="X304">
            <v>35000</v>
          </cell>
          <cell r="Y304">
            <v>1</v>
          </cell>
          <cell r="Z304">
            <v>35000</v>
          </cell>
        </row>
        <row r="305">
          <cell r="A305" t="str">
            <v>10-37</v>
          </cell>
          <cell r="B305" t="str">
            <v>発生材処分</v>
          </cell>
          <cell r="C305" t="str">
            <v>鉄くず　ヘビー　Ｈ2</v>
          </cell>
          <cell r="D305" t="str">
            <v>t</v>
          </cell>
          <cell r="E305" t="str">
            <v>－</v>
          </cell>
          <cell r="F305" t="str">
            <v>－</v>
          </cell>
          <cell r="G305" t="str">
            <v>－</v>
          </cell>
          <cell r="H305" t="str">
            <v>－</v>
          </cell>
          <cell r="J305">
            <v>-11000</v>
          </cell>
          <cell r="L305">
            <v>-11000</v>
          </cell>
          <cell r="M305" t="str">
            <v>－</v>
          </cell>
          <cell r="N305" t="str">
            <v>－</v>
          </cell>
          <cell r="O305" t="str">
            <v>－</v>
          </cell>
          <cell r="P305" t="str">
            <v>－</v>
          </cell>
          <cell r="Q305" t="str">
            <v>－</v>
          </cell>
          <cell r="R305" t="str">
            <v>－</v>
          </cell>
          <cell r="S305" t="str">
            <v>－</v>
          </cell>
          <cell r="T305" t="str">
            <v>－</v>
          </cell>
          <cell r="U305" t="str">
            <v>－</v>
          </cell>
          <cell r="V305" t="str">
            <v>－</v>
          </cell>
          <cell r="W305" t="str">
            <v>10-37</v>
          </cell>
          <cell r="X305">
            <v>-11000</v>
          </cell>
          <cell r="Y305">
            <v>1</v>
          </cell>
          <cell r="Z305">
            <v>-11000</v>
          </cell>
        </row>
        <row r="306">
          <cell r="A306" t="str">
            <v>10-39</v>
          </cell>
          <cell r="B306" t="str">
            <v>発生材処分</v>
          </cell>
          <cell r="C306" t="str">
            <v>解体系混合廃棄物</v>
          </cell>
          <cell r="D306" t="str">
            <v>ｍ3</v>
          </cell>
          <cell r="E306" t="str">
            <v>－</v>
          </cell>
          <cell r="F306" t="str">
            <v>－</v>
          </cell>
          <cell r="G306" t="str">
            <v>－</v>
          </cell>
          <cell r="H306" t="str">
            <v>－</v>
          </cell>
          <cell r="I306">
            <v>553</v>
          </cell>
          <cell r="J306">
            <v>20000</v>
          </cell>
          <cell r="K306">
            <v>585</v>
          </cell>
          <cell r="L306">
            <v>20000</v>
          </cell>
          <cell r="M306" t="str">
            <v>－</v>
          </cell>
          <cell r="N306" t="str">
            <v>－</v>
          </cell>
          <cell r="O306" t="str">
            <v>－</v>
          </cell>
          <cell r="P306" t="str">
            <v>－</v>
          </cell>
          <cell r="Q306" t="str">
            <v>－</v>
          </cell>
          <cell r="R306" t="str">
            <v>－</v>
          </cell>
          <cell r="S306" t="str">
            <v>－</v>
          </cell>
          <cell r="T306" t="str">
            <v>－</v>
          </cell>
          <cell r="U306" t="str">
            <v>－</v>
          </cell>
          <cell r="V306" t="str">
            <v>－</v>
          </cell>
          <cell r="W306" t="str">
            <v>10-39</v>
          </cell>
          <cell r="X306">
            <v>20000</v>
          </cell>
          <cell r="Y306">
            <v>1</v>
          </cell>
          <cell r="Z306">
            <v>20000</v>
          </cell>
        </row>
        <row r="307">
          <cell r="A307" t="str">
            <v>10-40</v>
          </cell>
          <cell r="B307" t="str">
            <v>発生材処分</v>
          </cell>
          <cell r="C307" t="str">
            <v>コンクリート塊</v>
          </cell>
          <cell r="D307" t="str">
            <v>t</v>
          </cell>
          <cell r="E307" t="str">
            <v>－</v>
          </cell>
          <cell r="F307" t="str">
            <v>－</v>
          </cell>
          <cell r="G307" t="str">
            <v>－</v>
          </cell>
          <cell r="H307" t="str">
            <v>－</v>
          </cell>
          <cell r="I307">
            <v>553</v>
          </cell>
          <cell r="J307">
            <v>20000</v>
          </cell>
          <cell r="K307">
            <v>585</v>
          </cell>
          <cell r="L307">
            <v>20000</v>
          </cell>
          <cell r="M307" t="str">
            <v>－</v>
          </cell>
          <cell r="N307" t="str">
            <v>－</v>
          </cell>
          <cell r="O307" t="str">
            <v>－</v>
          </cell>
          <cell r="P307" t="str">
            <v>－</v>
          </cell>
          <cell r="Q307" t="str">
            <v>－</v>
          </cell>
          <cell r="R307" t="str">
            <v>－</v>
          </cell>
          <cell r="S307" t="str">
            <v>－</v>
          </cell>
          <cell r="T307" t="str">
            <v>－</v>
          </cell>
          <cell r="U307" t="str">
            <v>－</v>
          </cell>
          <cell r="V307" t="str">
            <v>－</v>
          </cell>
          <cell r="W307" t="str">
            <v>10-40</v>
          </cell>
          <cell r="X307">
            <v>20000</v>
          </cell>
          <cell r="Y307">
            <v>1</v>
          </cell>
          <cell r="Z307">
            <v>20000</v>
          </cell>
        </row>
        <row r="308">
          <cell r="A308" t="str">
            <v>10-41</v>
          </cell>
          <cell r="B308" t="str">
            <v>発生材処分</v>
          </cell>
          <cell r="C308" t="str">
            <v>鉄くず</v>
          </cell>
          <cell r="E308" t="str">
            <v>－</v>
          </cell>
          <cell r="F308" t="str">
            <v>－</v>
          </cell>
          <cell r="G308" t="str">
            <v>－</v>
          </cell>
          <cell r="H308" t="str">
            <v>－</v>
          </cell>
          <cell r="I308">
            <v>553</v>
          </cell>
          <cell r="J308">
            <v>20000</v>
          </cell>
          <cell r="K308">
            <v>585</v>
          </cell>
          <cell r="L308">
            <v>20000</v>
          </cell>
          <cell r="M308" t="str">
            <v>－</v>
          </cell>
          <cell r="N308" t="str">
            <v>－</v>
          </cell>
          <cell r="O308" t="str">
            <v>－</v>
          </cell>
          <cell r="P308" t="str">
            <v>－</v>
          </cell>
          <cell r="Q308" t="str">
            <v>－</v>
          </cell>
          <cell r="R308" t="str">
            <v>－</v>
          </cell>
          <cell r="S308" t="str">
            <v>－</v>
          </cell>
          <cell r="T308" t="str">
            <v>－</v>
          </cell>
          <cell r="U308" t="str">
            <v>－</v>
          </cell>
          <cell r="V308" t="str">
            <v>－</v>
          </cell>
          <cell r="W308" t="str">
            <v>10-41</v>
          </cell>
          <cell r="X308">
            <v>20000</v>
          </cell>
          <cell r="Y308">
            <v>1</v>
          </cell>
          <cell r="Z308">
            <v>20000</v>
          </cell>
        </row>
        <row r="309">
          <cell r="A309" t="str">
            <v>10-42</v>
          </cell>
          <cell r="B309" t="str">
            <v>発生材処分</v>
          </cell>
          <cell r="C309" t="str">
            <v>解体系混合廃棄物</v>
          </cell>
          <cell r="D309" t="str">
            <v>ｍ3</v>
          </cell>
          <cell r="E309" t="str">
            <v>－</v>
          </cell>
          <cell r="F309" t="str">
            <v>－</v>
          </cell>
          <cell r="G309" t="str">
            <v>－</v>
          </cell>
          <cell r="H309" t="str">
            <v>－</v>
          </cell>
          <cell r="I309">
            <v>553</v>
          </cell>
          <cell r="J309">
            <v>20000</v>
          </cell>
          <cell r="K309">
            <v>585</v>
          </cell>
          <cell r="L309">
            <v>20000</v>
          </cell>
          <cell r="M309" t="str">
            <v>－</v>
          </cell>
          <cell r="N309" t="str">
            <v>－</v>
          </cell>
          <cell r="O309" t="str">
            <v>－</v>
          </cell>
          <cell r="P309" t="str">
            <v>－</v>
          </cell>
          <cell r="Q309" t="str">
            <v>－</v>
          </cell>
          <cell r="R309" t="str">
            <v>－</v>
          </cell>
          <cell r="S309" t="str">
            <v>－</v>
          </cell>
          <cell r="T309" t="str">
            <v>－</v>
          </cell>
          <cell r="U309" t="str">
            <v>－</v>
          </cell>
          <cell r="V309" t="str">
            <v>－</v>
          </cell>
          <cell r="W309" t="str">
            <v>10-42</v>
          </cell>
          <cell r="X309">
            <v>20000</v>
          </cell>
          <cell r="Y309">
            <v>1</v>
          </cell>
          <cell r="Z309">
            <v>20000</v>
          </cell>
        </row>
        <row r="310">
          <cell r="A310" t="str">
            <v>10-43</v>
          </cell>
          <cell r="B310" t="str">
            <v>発生材処分</v>
          </cell>
          <cell r="C310" t="str">
            <v>蛍光管</v>
          </cell>
          <cell r="D310" t="str">
            <v>本</v>
          </cell>
          <cell r="E310" t="str">
            <v>－</v>
          </cell>
          <cell r="F310" t="str">
            <v>－</v>
          </cell>
          <cell r="G310" t="str">
            <v>－</v>
          </cell>
          <cell r="H310" t="str">
            <v>－</v>
          </cell>
          <cell r="I310">
            <v>553</v>
          </cell>
          <cell r="J310">
            <v>20000</v>
          </cell>
          <cell r="K310">
            <v>585</v>
          </cell>
          <cell r="L310">
            <v>20000</v>
          </cell>
          <cell r="M310" t="str">
            <v>－</v>
          </cell>
          <cell r="N310" t="str">
            <v>－</v>
          </cell>
          <cell r="O310" t="str">
            <v>－</v>
          </cell>
          <cell r="P310" t="str">
            <v>－</v>
          </cell>
          <cell r="Q310" t="str">
            <v>－</v>
          </cell>
          <cell r="R310" t="str">
            <v>－</v>
          </cell>
          <cell r="S310" t="str">
            <v>－</v>
          </cell>
          <cell r="T310" t="str">
            <v>－</v>
          </cell>
          <cell r="U310" t="str">
            <v>－</v>
          </cell>
          <cell r="V310">
            <v>48.6</v>
          </cell>
          <cell r="W310" t="str">
            <v>10-43</v>
          </cell>
          <cell r="X310">
            <v>48.6</v>
          </cell>
          <cell r="Y310">
            <v>1</v>
          </cell>
          <cell r="Z310">
            <v>49</v>
          </cell>
        </row>
        <row r="311">
          <cell r="A311" t="str">
            <v>10-44</v>
          </cell>
          <cell r="B311" t="str">
            <v>発生材処分</v>
          </cell>
          <cell r="C311" t="str">
            <v>銅くず26.64kg（ナゲット処理63.85kg）</v>
          </cell>
          <cell r="D311" t="str">
            <v>式</v>
          </cell>
          <cell r="E311" t="str">
            <v>－</v>
          </cell>
          <cell r="F311" t="str">
            <v>－</v>
          </cell>
          <cell r="G311" t="str">
            <v>－</v>
          </cell>
          <cell r="H311" t="str">
            <v>－</v>
          </cell>
          <cell r="M311" t="str">
            <v>－</v>
          </cell>
          <cell r="N311" t="str">
            <v>－</v>
          </cell>
          <cell r="O311" t="str">
            <v>－</v>
          </cell>
          <cell r="P311" t="str">
            <v>－</v>
          </cell>
          <cell r="Q311" t="str">
            <v>－</v>
          </cell>
          <cell r="R311" t="str">
            <v>－</v>
          </cell>
          <cell r="S311" t="str">
            <v>－</v>
          </cell>
          <cell r="T311" t="str">
            <v>－</v>
          </cell>
          <cell r="U311" t="str">
            <v>－</v>
          </cell>
          <cell r="V311">
            <v>-11670</v>
          </cell>
          <cell r="W311" t="str">
            <v>10-44</v>
          </cell>
          <cell r="X311">
            <v>-11670</v>
          </cell>
          <cell r="Y311">
            <v>1</v>
          </cell>
          <cell r="Z311">
            <v>-11670</v>
          </cell>
        </row>
        <row r="312">
          <cell r="A312" t="str">
            <v>10-45</v>
          </cell>
          <cell r="B312" t="str">
            <v>発生材処分</v>
          </cell>
          <cell r="D312" t="str">
            <v>ｍ3</v>
          </cell>
          <cell r="E312" t="str">
            <v>－</v>
          </cell>
          <cell r="F312" t="str">
            <v>－</v>
          </cell>
          <cell r="G312" t="str">
            <v>－</v>
          </cell>
          <cell r="H312" t="str">
            <v>－</v>
          </cell>
          <cell r="M312" t="str">
            <v>－</v>
          </cell>
          <cell r="N312" t="str">
            <v>－</v>
          </cell>
          <cell r="O312" t="str">
            <v>－</v>
          </cell>
          <cell r="P312" t="str">
            <v>－</v>
          </cell>
          <cell r="Q312" t="str">
            <v>－</v>
          </cell>
          <cell r="R312" t="str">
            <v>－</v>
          </cell>
          <cell r="S312" t="str">
            <v>－</v>
          </cell>
          <cell r="T312" t="str">
            <v>－</v>
          </cell>
          <cell r="U312" t="str">
            <v>－</v>
          </cell>
          <cell r="V312" t="str">
            <v>－</v>
          </cell>
          <cell r="W312" t="str">
            <v>10-45</v>
          </cell>
          <cell r="X312">
            <v>0</v>
          </cell>
          <cell r="Y312">
            <v>1</v>
          </cell>
          <cell r="Z312">
            <v>0</v>
          </cell>
        </row>
        <row r="313">
          <cell r="A313" t="str">
            <v>10-46</v>
          </cell>
          <cell r="D313" t="str">
            <v>ｍ3</v>
          </cell>
          <cell r="E313" t="str">
            <v>－</v>
          </cell>
          <cell r="F313" t="str">
            <v>－</v>
          </cell>
          <cell r="G313" t="str">
            <v>－</v>
          </cell>
          <cell r="H313" t="str">
            <v>－</v>
          </cell>
          <cell r="M313" t="str">
            <v>－</v>
          </cell>
          <cell r="N313" t="str">
            <v>－</v>
          </cell>
          <cell r="O313" t="str">
            <v>－</v>
          </cell>
          <cell r="P313" t="str">
            <v>－</v>
          </cell>
          <cell r="Q313" t="str">
            <v>－</v>
          </cell>
          <cell r="R313" t="str">
            <v>－</v>
          </cell>
          <cell r="S313" t="str">
            <v>－</v>
          </cell>
          <cell r="T313" t="str">
            <v>－</v>
          </cell>
          <cell r="U313" t="str">
            <v>－</v>
          </cell>
          <cell r="V313" t="str">
            <v>－</v>
          </cell>
          <cell r="W313" t="str">
            <v>10-46</v>
          </cell>
          <cell r="X313">
            <v>0</v>
          </cell>
          <cell r="Y313">
            <v>1</v>
          </cell>
          <cell r="Z313">
            <v>0</v>
          </cell>
        </row>
        <row r="314">
          <cell r="A314" t="str">
            <v>10-47</v>
          </cell>
          <cell r="B314" t="str">
            <v>発生材積込・運搬</v>
          </cell>
          <cell r="C314" t="str">
            <v>4ｔダンプ　25km</v>
          </cell>
          <cell r="D314" t="str">
            <v>台</v>
          </cell>
          <cell r="E314" t="str">
            <v>－</v>
          </cell>
          <cell r="F314">
            <v>24000</v>
          </cell>
          <cell r="G314" t="str">
            <v>－</v>
          </cell>
          <cell r="H314" t="str">
            <v>－</v>
          </cell>
          <cell r="M314" t="str">
            <v>－</v>
          </cell>
          <cell r="N314" t="str">
            <v>－</v>
          </cell>
          <cell r="O314" t="str">
            <v>－</v>
          </cell>
          <cell r="P314" t="str">
            <v>－</v>
          </cell>
          <cell r="Q314" t="str">
            <v>－</v>
          </cell>
          <cell r="R314" t="str">
            <v>－</v>
          </cell>
          <cell r="S314" t="str">
            <v>－</v>
          </cell>
          <cell r="T314" t="str">
            <v>－</v>
          </cell>
          <cell r="U314" t="str">
            <v>－</v>
          </cell>
          <cell r="V314" t="str">
            <v>－</v>
          </cell>
          <cell r="W314" t="str">
            <v>10-47</v>
          </cell>
          <cell r="X314">
            <v>24000</v>
          </cell>
          <cell r="Y314">
            <v>1</v>
          </cell>
          <cell r="Z314">
            <v>24000</v>
          </cell>
        </row>
        <row r="315">
          <cell r="A315" t="str">
            <v>10-48</v>
          </cell>
          <cell r="B315" t="str">
            <v>鉄くず</v>
          </cell>
          <cell r="C315" t="str">
            <v>ヘビー　H2</v>
          </cell>
          <cell r="D315" t="str">
            <v>t</v>
          </cell>
          <cell r="E315" t="str">
            <v>－</v>
          </cell>
          <cell r="F315">
            <v>-11000</v>
          </cell>
          <cell r="G315" t="str">
            <v>－</v>
          </cell>
          <cell r="H315" t="str">
            <v>－</v>
          </cell>
          <cell r="M315" t="str">
            <v>－</v>
          </cell>
          <cell r="N315" t="str">
            <v>－</v>
          </cell>
          <cell r="O315" t="str">
            <v>－</v>
          </cell>
          <cell r="P315" t="str">
            <v>－</v>
          </cell>
          <cell r="Q315" t="str">
            <v>－</v>
          </cell>
          <cell r="R315" t="str">
            <v>－</v>
          </cell>
          <cell r="S315" t="str">
            <v>－</v>
          </cell>
          <cell r="T315" t="str">
            <v>－</v>
          </cell>
          <cell r="U315" t="str">
            <v>－</v>
          </cell>
          <cell r="V315" t="str">
            <v>－</v>
          </cell>
          <cell r="W315" t="str">
            <v>10-48</v>
          </cell>
          <cell r="X315">
            <v>-11000</v>
          </cell>
          <cell r="Y315">
            <v>1</v>
          </cell>
          <cell r="Z315">
            <v>-11000</v>
          </cell>
        </row>
        <row r="316">
          <cell r="A316" t="str">
            <v>10-49</v>
          </cell>
          <cell r="B316" t="str">
            <v>発生材処分</v>
          </cell>
          <cell r="C316" t="str">
            <v>解体系混合廃棄物</v>
          </cell>
          <cell r="D316" t="str">
            <v>ｍ3</v>
          </cell>
          <cell r="E316" t="str">
            <v>－</v>
          </cell>
          <cell r="F316">
            <v>20000</v>
          </cell>
          <cell r="G316" t="str">
            <v>－</v>
          </cell>
          <cell r="H316" t="str">
            <v>－</v>
          </cell>
          <cell r="M316" t="str">
            <v>－</v>
          </cell>
          <cell r="N316" t="str">
            <v>－</v>
          </cell>
          <cell r="O316" t="str">
            <v>－</v>
          </cell>
          <cell r="P316" t="str">
            <v>－</v>
          </cell>
          <cell r="Q316" t="str">
            <v>－</v>
          </cell>
          <cell r="R316" t="str">
            <v>－</v>
          </cell>
          <cell r="S316" t="str">
            <v>－</v>
          </cell>
          <cell r="T316" t="str">
            <v>－</v>
          </cell>
          <cell r="U316" t="str">
            <v>－</v>
          </cell>
          <cell r="V316" t="str">
            <v>－</v>
          </cell>
          <cell r="W316" t="str">
            <v>10-49</v>
          </cell>
          <cell r="X316">
            <v>20000</v>
          </cell>
          <cell r="Y316">
            <v>1</v>
          </cell>
          <cell r="Z316">
            <v>20000</v>
          </cell>
        </row>
        <row r="317">
          <cell r="A317" t="str">
            <v>10-50</v>
          </cell>
          <cell r="B317" t="str">
            <v>蛍光管</v>
          </cell>
          <cell r="C317" t="str">
            <v>99W以下</v>
          </cell>
          <cell r="D317" t="str">
            <v>本</v>
          </cell>
          <cell r="E317" t="str">
            <v>－</v>
          </cell>
          <cell r="F317" t="str">
            <v>－</v>
          </cell>
          <cell r="G317" t="str">
            <v>－</v>
          </cell>
          <cell r="H317" t="str">
            <v>－</v>
          </cell>
          <cell r="M317" t="str">
            <v>－</v>
          </cell>
          <cell r="N317" t="str">
            <v>－</v>
          </cell>
          <cell r="O317" t="str">
            <v>－</v>
          </cell>
          <cell r="P317" t="str">
            <v>－</v>
          </cell>
          <cell r="Q317" t="str">
            <v>－</v>
          </cell>
          <cell r="R317" t="str">
            <v>－</v>
          </cell>
          <cell r="S317" t="str">
            <v>－</v>
          </cell>
          <cell r="T317" t="str">
            <v>－</v>
          </cell>
          <cell r="U317" t="str">
            <v>－</v>
          </cell>
          <cell r="V317">
            <v>48.6</v>
          </cell>
          <cell r="W317" t="str">
            <v>10-50</v>
          </cell>
          <cell r="X317">
            <v>48.6</v>
          </cell>
          <cell r="Y317">
            <v>1</v>
          </cell>
          <cell r="Z317">
            <v>50</v>
          </cell>
        </row>
        <row r="318">
          <cell r="A318" t="str">
            <v>10-51</v>
          </cell>
          <cell r="B318" t="str">
            <v>金くず</v>
          </cell>
          <cell r="D318" t="str">
            <v>t</v>
          </cell>
          <cell r="E318" t="str">
            <v>－</v>
          </cell>
          <cell r="F318" t="str">
            <v>－</v>
          </cell>
          <cell r="G318" t="str">
            <v>－</v>
          </cell>
          <cell r="H318" t="str">
            <v>－</v>
          </cell>
          <cell r="M318" t="str">
            <v>－</v>
          </cell>
          <cell r="N318" t="str">
            <v>－</v>
          </cell>
          <cell r="O318" t="str">
            <v>－</v>
          </cell>
          <cell r="P318" t="str">
            <v>－</v>
          </cell>
          <cell r="Q318" t="str">
            <v>－</v>
          </cell>
          <cell r="R318" t="str">
            <v>－</v>
          </cell>
          <cell r="S318" t="str">
            <v>－</v>
          </cell>
          <cell r="T318" t="str">
            <v>－</v>
          </cell>
          <cell r="U318" t="str">
            <v>－</v>
          </cell>
          <cell r="V318">
            <v>-11000</v>
          </cell>
          <cell r="W318" t="str">
            <v>10-51</v>
          </cell>
          <cell r="X318">
            <v>-11000</v>
          </cell>
          <cell r="Y318">
            <v>1</v>
          </cell>
          <cell r="Z318">
            <v>-11000</v>
          </cell>
        </row>
        <row r="319">
          <cell r="A319" t="str">
            <v>10-52</v>
          </cell>
          <cell r="B319" t="str">
            <v>非金くず</v>
          </cell>
          <cell r="C319" t="str">
            <v>銅くず26.64kg（ナゲット処理63.85kg）</v>
          </cell>
          <cell r="D319" t="str">
            <v>式</v>
          </cell>
          <cell r="E319" t="str">
            <v>－</v>
          </cell>
          <cell r="F319" t="str">
            <v>－</v>
          </cell>
          <cell r="G319" t="str">
            <v>－</v>
          </cell>
          <cell r="H319" t="str">
            <v>－</v>
          </cell>
          <cell r="M319" t="str">
            <v>－</v>
          </cell>
          <cell r="N319" t="str">
            <v>－</v>
          </cell>
          <cell r="O319" t="str">
            <v>－</v>
          </cell>
          <cell r="P319" t="str">
            <v>－</v>
          </cell>
          <cell r="Q319" t="str">
            <v>－</v>
          </cell>
          <cell r="R319" t="str">
            <v>－</v>
          </cell>
          <cell r="S319" t="str">
            <v>－</v>
          </cell>
          <cell r="T319" t="str">
            <v>－</v>
          </cell>
          <cell r="U319" t="str">
            <v>－</v>
          </cell>
          <cell r="V319">
            <v>-11670</v>
          </cell>
          <cell r="W319" t="str">
            <v>10-52</v>
          </cell>
          <cell r="X319">
            <v>-11670</v>
          </cell>
          <cell r="Y319">
            <v>1</v>
          </cell>
          <cell r="Z319">
            <v>-11670</v>
          </cell>
        </row>
        <row r="320">
          <cell r="A320" t="str">
            <v>10-53</v>
          </cell>
          <cell r="B320" t="str">
            <v>回収運搬費　2tダンプトラック</v>
          </cell>
          <cell r="D320" t="str">
            <v>台</v>
          </cell>
          <cell r="E320" t="str">
            <v>－</v>
          </cell>
          <cell r="F320" t="str">
            <v>－</v>
          </cell>
          <cell r="G320" t="str">
            <v>－</v>
          </cell>
          <cell r="H320" t="str">
            <v>－</v>
          </cell>
          <cell r="M320" t="str">
            <v>－</v>
          </cell>
          <cell r="N320" t="str">
            <v>－</v>
          </cell>
          <cell r="O320" t="str">
            <v>－</v>
          </cell>
          <cell r="P320" t="str">
            <v>－</v>
          </cell>
          <cell r="Q320" t="str">
            <v>－</v>
          </cell>
          <cell r="R320" t="str">
            <v>－</v>
          </cell>
          <cell r="S320" t="str">
            <v>－</v>
          </cell>
          <cell r="T320" t="str">
            <v>－</v>
          </cell>
          <cell r="U320" t="str">
            <v>－</v>
          </cell>
          <cell r="V320">
            <v>20000</v>
          </cell>
          <cell r="W320" t="str">
            <v>10-53</v>
          </cell>
          <cell r="X320">
            <v>20000</v>
          </cell>
          <cell r="Y320">
            <v>1</v>
          </cell>
          <cell r="Z320">
            <v>20000</v>
          </cell>
        </row>
        <row r="321">
          <cell r="A321" t="str">
            <v>10-54</v>
          </cell>
          <cell r="E321" t="str">
            <v>－</v>
          </cell>
          <cell r="F321" t="str">
            <v>－</v>
          </cell>
          <cell r="G321" t="str">
            <v>－</v>
          </cell>
          <cell r="H321" t="str">
            <v>－</v>
          </cell>
          <cell r="M321" t="str">
            <v>－</v>
          </cell>
          <cell r="N321" t="str">
            <v>－</v>
          </cell>
          <cell r="O321" t="str">
            <v>－</v>
          </cell>
          <cell r="P321" t="str">
            <v>－</v>
          </cell>
          <cell r="Q321" t="str">
            <v>－</v>
          </cell>
          <cell r="R321" t="str">
            <v>－</v>
          </cell>
          <cell r="S321" t="str">
            <v>－</v>
          </cell>
          <cell r="T321" t="str">
            <v>－</v>
          </cell>
          <cell r="U321" t="str">
            <v>－</v>
          </cell>
          <cell r="V321" t="str">
            <v>－</v>
          </cell>
          <cell r="W321" t="str">
            <v>10-54</v>
          </cell>
          <cell r="X321">
            <v>0</v>
          </cell>
          <cell r="Y321">
            <v>1</v>
          </cell>
          <cell r="Z321">
            <v>0</v>
          </cell>
        </row>
        <row r="322">
          <cell r="E322" t="str">
            <v>－</v>
          </cell>
          <cell r="F322" t="str">
            <v>－</v>
          </cell>
          <cell r="G322" t="str">
            <v>－</v>
          </cell>
          <cell r="H322" t="str">
            <v>－</v>
          </cell>
          <cell r="I322" t="str">
            <v>－</v>
          </cell>
          <cell r="J322" t="str">
            <v>－</v>
          </cell>
          <cell r="K322" t="str">
            <v>－</v>
          </cell>
          <cell r="L322" t="str">
            <v>－</v>
          </cell>
          <cell r="M322" t="str">
            <v>－</v>
          </cell>
          <cell r="N322" t="str">
            <v>－</v>
          </cell>
          <cell r="O322" t="str">
            <v>－</v>
          </cell>
          <cell r="P322" t="str">
            <v>－</v>
          </cell>
          <cell r="Q322" t="str">
            <v>－</v>
          </cell>
          <cell r="R322" t="str">
            <v>－</v>
          </cell>
          <cell r="S322" t="str">
            <v>－</v>
          </cell>
          <cell r="T322" t="str">
            <v>－</v>
          </cell>
          <cell r="U322" t="str">
            <v>－</v>
          </cell>
          <cell r="V322" t="str">
            <v>－</v>
          </cell>
          <cell r="W322">
            <v>0</v>
          </cell>
          <cell r="X322">
            <v>0</v>
          </cell>
          <cell r="Y322">
            <v>1</v>
          </cell>
          <cell r="Z322">
            <v>0</v>
          </cell>
        </row>
        <row r="323">
          <cell r="E323" t="str">
            <v>－</v>
          </cell>
          <cell r="F323" t="str">
            <v>－</v>
          </cell>
          <cell r="G323" t="str">
            <v>－</v>
          </cell>
          <cell r="H323" t="str">
            <v>－</v>
          </cell>
          <cell r="I323" t="str">
            <v>－</v>
          </cell>
          <cell r="J323" t="str">
            <v>－</v>
          </cell>
          <cell r="K323" t="str">
            <v>－</v>
          </cell>
          <cell r="L323" t="str">
            <v>－</v>
          </cell>
          <cell r="M323" t="str">
            <v>－</v>
          </cell>
          <cell r="N323" t="str">
            <v>－</v>
          </cell>
          <cell r="O323" t="str">
            <v>－</v>
          </cell>
          <cell r="P323" t="str">
            <v>－</v>
          </cell>
          <cell r="Q323" t="str">
            <v>－</v>
          </cell>
          <cell r="R323" t="str">
            <v>－</v>
          </cell>
          <cell r="S323" t="str">
            <v>－</v>
          </cell>
          <cell r="T323" t="str">
            <v>－</v>
          </cell>
          <cell r="U323" t="str">
            <v>－</v>
          </cell>
          <cell r="V323" t="str">
            <v>－</v>
          </cell>
          <cell r="W323">
            <v>0</v>
          </cell>
          <cell r="X323">
            <v>0</v>
          </cell>
          <cell r="Y323">
            <v>1</v>
          </cell>
          <cell r="Z323">
            <v>0</v>
          </cell>
        </row>
        <row r="324">
          <cell r="E324" t="str">
            <v>－</v>
          </cell>
          <cell r="F324" t="str">
            <v>－</v>
          </cell>
          <cell r="G324" t="str">
            <v>－</v>
          </cell>
          <cell r="H324" t="str">
            <v>－</v>
          </cell>
          <cell r="I324" t="str">
            <v>－</v>
          </cell>
          <cell r="J324" t="str">
            <v>－</v>
          </cell>
          <cell r="K324" t="str">
            <v>－</v>
          </cell>
          <cell r="L324" t="str">
            <v>－</v>
          </cell>
          <cell r="M324" t="str">
            <v>－</v>
          </cell>
          <cell r="N324" t="str">
            <v>－</v>
          </cell>
          <cell r="O324" t="str">
            <v>－</v>
          </cell>
          <cell r="P324" t="str">
            <v>－</v>
          </cell>
          <cell r="Q324" t="str">
            <v>－</v>
          </cell>
          <cell r="R324" t="str">
            <v>－</v>
          </cell>
          <cell r="S324" t="str">
            <v>－</v>
          </cell>
          <cell r="T324" t="str">
            <v>－</v>
          </cell>
          <cell r="U324" t="str">
            <v>－</v>
          </cell>
          <cell r="V324" t="str">
            <v>－</v>
          </cell>
          <cell r="W324">
            <v>0</v>
          </cell>
          <cell r="X324">
            <v>0</v>
          </cell>
          <cell r="Y324">
            <v>1</v>
          </cell>
          <cell r="Z324">
            <v>0</v>
          </cell>
        </row>
        <row r="325">
          <cell r="A325" t="str">
            <v>11-1</v>
          </cell>
          <cell r="B325" t="str">
            <v>敷鉄板</v>
          </cell>
          <cell r="C325" t="str">
            <v>1524×6096×22mm　90日以内</v>
          </cell>
          <cell r="D325" t="str">
            <v>枚</v>
          </cell>
          <cell r="E325">
            <v>798</v>
          </cell>
          <cell r="F325">
            <v>7200</v>
          </cell>
          <cell r="G325">
            <v>276</v>
          </cell>
          <cell r="H325">
            <v>6840</v>
          </cell>
          <cell r="I325" t="str">
            <v>－</v>
          </cell>
          <cell r="J325" t="str">
            <v>－</v>
          </cell>
          <cell r="K325" t="str">
            <v>－</v>
          </cell>
          <cell r="L325" t="str">
            <v>－</v>
          </cell>
          <cell r="M325" t="str">
            <v>－</v>
          </cell>
          <cell r="N325" t="str">
            <v>－</v>
          </cell>
          <cell r="O325" t="str">
            <v>－</v>
          </cell>
          <cell r="P325" t="str">
            <v>－</v>
          </cell>
          <cell r="Q325" t="str">
            <v>－</v>
          </cell>
          <cell r="R325" t="str">
            <v>－</v>
          </cell>
          <cell r="S325" t="str">
            <v>－</v>
          </cell>
          <cell r="T325" t="str">
            <v>－</v>
          </cell>
          <cell r="U325" t="str">
            <v>－</v>
          </cell>
          <cell r="V325" t="str">
            <v>－</v>
          </cell>
          <cell r="W325" t="str">
            <v>11-1</v>
          </cell>
          <cell r="X325">
            <v>6840</v>
          </cell>
          <cell r="Y325">
            <v>1</v>
          </cell>
          <cell r="Z325">
            <v>6840</v>
          </cell>
          <cell r="AA325" t="str">
            <v>76*90日=6840</v>
          </cell>
        </row>
        <row r="326">
          <cell r="A326" t="str">
            <v>11-2</v>
          </cell>
          <cell r="B326" t="str">
            <v>敷鉄板整備費</v>
          </cell>
          <cell r="C326" t="str">
            <v>1524×6096×22mm</v>
          </cell>
          <cell r="D326" t="str">
            <v>枚</v>
          </cell>
          <cell r="E326">
            <v>798</v>
          </cell>
          <cell r="F326">
            <v>1000</v>
          </cell>
          <cell r="G326">
            <v>276</v>
          </cell>
          <cell r="H326">
            <v>1000</v>
          </cell>
          <cell r="I326" t="str">
            <v>－</v>
          </cell>
          <cell r="J326" t="str">
            <v>－</v>
          </cell>
          <cell r="K326" t="str">
            <v>－</v>
          </cell>
          <cell r="L326" t="str">
            <v>－</v>
          </cell>
          <cell r="M326" t="str">
            <v>－</v>
          </cell>
          <cell r="N326" t="str">
            <v>－</v>
          </cell>
          <cell r="O326" t="str">
            <v>－</v>
          </cell>
          <cell r="P326" t="str">
            <v>－</v>
          </cell>
          <cell r="Q326" t="str">
            <v>－</v>
          </cell>
          <cell r="R326" t="str">
            <v>－</v>
          </cell>
          <cell r="S326" t="str">
            <v>－</v>
          </cell>
          <cell r="T326" t="str">
            <v>－</v>
          </cell>
          <cell r="U326" t="str">
            <v>－</v>
          </cell>
          <cell r="V326" t="str">
            <v>－</v>
          </cell>
          <cell r="W326" t="str">
            <v>11-2</v>
          </cell>
          <cell r="X326">
            <v>1000</v>
          </cell>
          <cell r="Y326">
            <v>1</v>
          </cell>
          <cell r="Z326">
            <v>1000</v>
          </cell>
        </row>
        <row r="327">
          <cell r="A327" t="str">
            <v>11-3</v>
          </cell>
          <cell r="B327" t="str">
            <v>トラッククレーン</v>
          </cell>
          <cell r="C327" t="str">
            <v>4.9t オペレータ付</v>
          </cell>
          <cell r="D327" t="str">
            <v>日</v>
          </cell>
          <cell r="E327" t="str">
            <v>－</v>
          </cell>
          <cell r="F327" t="str">
            <v>掲載ナシ</v>
          </cell>
          <cell r="G327">
            <v>270</v>
          </cell>
          <cell r="H327">
            <v>36000</v>
          </cell>
          <cell r="I327" t="str">
            <v>－</v>
          </cell>
          <cell r="J327" t="str">
            <v>－</v>
          </cell>
          <cell r="K327" t="str">
            <v>－</v>
          </cell>
          <cell r="L327" t="str">
            <v>－</v>
          </cell>
          <cell r="M327" t="str">
            <v>－</v>
          </cell>
          <cell r="N327" t="str">
            <v>－</v>
          </cell>
          <cell r="O327" t="str">
            <v>－</v>
          </cell>
          <cell r="P327" t="str">
            <v>－</v>
          </cell>
          <cell r="Q327" t="str">
            <v>－</v>
          </cell>
          <cell r="R327" t="str">
            <v>－</v>
          </cell>
          <cell r="S327" t="str">
            <v>－</v>
          </cell>
          <cell r="T327" t="str">
            <v>－</v>
          </cell>
          <cell r="U327" t="str">
            <v>損料算定表</v>
          </cell>
          <cell r="V327">
            <v>10600</v>
          </cell>
          <cell r="W327" t="str">
            <v>11-3</v>
          </cell>
          <cell r="X327">
            <v>10600</v>
          </cell>
          <cell r="Y327">
            <v>1</v>
          </cell>
          <cell r="Z327">
            <v>10600</v>
          </cell>
        </row>
        <row r="328">
          <cell r="A328" t="str">
            <v>11-4</v>
          </cell>
          <cell r="B328" t="str">
            <v>トラック運転</v>
          </cell>
          <cell r="C328" t="str">
            <v>11t積</v>
          </cell>
          <cell r="D328" t="str">
            <v>日</v>
          </cell>
          <cell r="E328" t="str">
            <v>－</v>
          </cell>
          <cell r="F328" t="str">
            <v>－</v>
          </cell>
          <cell r="G328" t="str">
            <v>－</v>
          </cell>
          <cell r="H328" t="str">
            <v>－</v>
          </cell>
          <cell r="I328" t="str">
            <v>－</v>
          </cell>
          <cell r="J328" t="str">
            <v>－</v>
          </cell>
          <cell r="K328" t="str">
            <v>－</v>
          </cell>
          <cell r="L328" t="str">
            <v>－</v>
          </cell>
          <cell r="M328" t="str">
            <v>－</v>
          </cell>
          <cell r="N328" t="str">
            <v>－</v>
          </cell>
          <cell r="O328" t="str">
            <v>－</v>
          </cell>
          <cell r="P328" t="str">
            <v>－</v>
          </cell>
          <cell r="Q328" t="str">
            <v>－</v>
          </cell>
          <cell r="R328" t="str">
            <v>－</v>
          </cell>
          <cell r="S328" t="str">
            <v>－</v>
          </cell>
          <cell r="T328" t="str">
            <v>－</v>
          </cell>
          <cell r="U328" t="str">
            <v>損料算定表</v>
          </cell>
          <cell r="V328">
            <v>14200</v>
          </cell>
          <cell r="W328" t="str">
            <v>11-4</v>
          </cell>
          <cell r="X328">
            <v>14200</v>
          </cell>
          <cell r="Y328">
            <v>1</v>
          </cell>
          <cell r="Z328">
            <v>14200</v>
          </cell>
        </row>
        <row r="329">
          <cell r="A329" t="str">
            <v>11-5</v>
          </cell>
          <cell r="B329" t="str">
            <v>ガードフェンス</v>
          </cell>
          <cell r="C329" t="str">
            <v>1810×1800mm溶融めっき　基本料</v>
          </cell>
          <cell r="D329" t="str">
            <v>台</v>
          </cell>
          <cell r="E329">
            <v>812</v>
          </cell>
          <cell r="F329">
            <v>480</v>
          </cell>
          <cell r="G329" t="str">
            <v>－</v>
          </cell>
          <cell r="H329" t="str">
            <v>掲載ナシ</v>
          </cell>
          <cell r="I329" t="str">
            <v>－</v>
          </cell>
          <cell r="J329" t="str">
            <v>－</v>
          </cell>
          <cell r="K329" t="str">
            <v>－</v>
          </cell>
          <cell r="L329" t="str">
            <v>－</v>
          </cell>
          <cell r="M329" t="str">
            <v>－</v>
          </cell>
          <cell r="N329" t="str">
            <v>－</v>
          </cell>
          <cell r="O329" t="str">
            <v>－</v>
          </cell>
          <cell r="P329" t="str">
            <v>－</v>
          </cell>
          <cell r="Q329" t="str">
            <v>－</v>
          </cell>
          <cell r="R329" t="str">
            <v>－</v>
          </cell>
          <cell r="S329" t="str">
            <v>－</v>
          </cell>
          <cell r="T329" t="str">
            <v>－</v>
          </cell>
          <cell r="U329" t="str">
            <v>－</v>
          </cell>
          <cell r="V329" t="str">
            <v>－</v>
          </cell>
          <cell r="W329" t="str">
            <v>11-5</v>
          </cell>
          <cell r="X329">
            <v>480</v>
          </cell>
          <cell r="Y329">
            <v>1</v>
          </cell>
          <cell r="Z329">
            <v>480</v>
          </cell>
        </row>
        <row r="330">
          <cell r="A330" t="str">
            <v>11-6</v>
          </cell>
          <cell r="B330" t="str">
            <v>ガードフェンス</v>
          </cell>
          <cell r="C330" t="str">
            <v>賃貸料</v>
          </cell>
          <cell r="D330" t="str">
            <v>台日</v>
          </cell>
          <cell r="E330">
            <v>812</v>
          </cell>
          <cell r="F330">
            <v>19</v>
          </cell>
          <cell r="G330" t="str">
            <v>－</v>
          </cell>
          <cell r="H330" t="str">
            <v>掲載ナシ</v>
          </cell>
          <cell r="I330" t="str">
            <v>－</v>
          </cell>
          <cell r="J330" t="str">
            <v>－</v>
          </cell>
          <cell r="K330" t="str">
            <v>－</v>
          </cell>
          <cell r="L330" t="str">
            <v>－</v>
          </cell>
          <cell r="M330" t="str">
            <v>－</v>
          </cell>
          <cell r="N330" t="str">
            <v>－</v>
          </cell>
          <cell r="O330" t="str">
            <v>－</v>
          </cell>
          <cell r="P330" t="str">
            <v>－</v>
          </cell>
          <cell r="Q330" t="str">
            <v>－</v>
          </cell>
          <cell r="R330" t="str">
            <v>－</v>
          </cell>
          <cell r="S330" t="str">
            <v>－</v>
          </cell>
          <cell r="T330" t="str">
            <v>－</v>
          </cell>
          <cell r="U330" t="str">
            <v>－</v>
          </cell>
          <cell r="V330" t="str">
            <v>－</v>
          </cell>
          <cell r="W330" t="str">
            <v>11-6</v>
          </cell>
          <cell r="X330">
            <v>19</v>
          </cell>
          <cell r="Y330">
            <v>1</v>
          </cell>
          <cell r="Z330">
            <v>20</v>
          </cell>
        </row>
        <row r="331">
          <cell r="E331" t="str">
            <v>－</v>
          </cell>
          <cell r="F331" t="str">
            <v>－</v>
          </cell>
          <cell r="G331" t="str">
            <v>－</v>
          </cell>
          <cell r="H331" t="str">
            <v>－</v>
          </cell>
          <cell r="I331" t="str">
            <v>－</v>
          </cell>
          <cell r="J331" t="str">
            <v>－</v>
          </cell>
          <cell r="K331" t="str">
            <v>－</v>
          </cell>
          <cell r="L331" t="str">
            <v>－</v>
          </cell>
          <cell r="M331" t="str">
            <v>－</v>
          </cell>
          <cell r="N331" t="str">
            <v>－</v>
          </cell>
          <cell r="O331" t="str">
            <v>－</v>
          </cell>
          <cell r="P331" t="str">
            <v>－</v>
          </cell>
          <cell r="Q331" t="str">
            <v>－</v>
          </cell>
          <cell r="R331" t="str">
            <v>－</v>
          </cell>
          <cell r="S331" t="str">
            <v>－</v>
          </cell>
          <cell r="T331" t="str">
            <v>－</v>
          </cell>
          <cell r="U331" t="str">
            <v>－</v>
          </cell>
          <cell r="V331" t="str">
            <v>－</v>
          </cell>
          <cell r="W331">
            <v>0</v>
          </cell>
          <cell r="X331">
            <v>0</v>
          </cell>
          <cell r="Y331">
            <v>1</v>
          </cell>
          <cell r="Z331">
            <v>0</v>
          </cell>
        </row>
        <row r="332">
          <cell r="E332" t="str">
            <v>－</v>
          </cell>
          <cell r="F332" t="str">
            <v>－</v>
          </cell>
          <cell r="G332" t="str">
            <v>－</v>
          </cell>
          <cell r="H332" t="str">
            <v>－</v>
          </cell>
          <cell r="I332" t="str">
            <v>－</v>
          </cell>
          <cell r="J332" t="str">
            <v>－</v>
          </cell>
          <cell r="K332" t="str">
            <v>－</v>
          </cell>
          <cell r="L332" t="str">
            <v>－</v>
          </cell>
          <cell r="M332" t="str">
            <v>－</v>
          </cell>
          <cell r="N332" t="str">
            <v>－</v>
          </cell>
          <cell r="O332" t="str">
            <v>－</v>
          </cell>
          <cell r="P332" t="str">
            <v>－</v>
          </cell>
          <cell r="Q332" t="str">
            <v>－</v>
          </cell>
          <cell r="R332" t="str">
            <v>－</v>
          </cell>
          <cell r="S332" t="str">
            <v>－</v>
          </cell>
          <cell r="T332" t="str">
            <v>－</v>
          </cell>
          <cell r="U332" t="str">
            <v>－</v>
          </cell>
          <cell r="V332" t="str">
            <v>－</v>
          </cell>
          <cell r="W332">
            <v>0</v>
          </cell>
          <cell r="X332">
            <v>0</v>
          </cell>
          <cell r="Y332">
            <v>1</v>
          </cell>
          <cell r="Z332">
            <v>0</v>
          </cell>
        </row>
        <row r="333">
          <cell r="E333" t="str">
            <v>－</v>
          </cell>
          <cell r="F333" t="str">
            <v>－</v>
          </cell>
          <cell r="G333" t="str">
            <v>－</v>
          </cell>
          <cell r="H333" t="str">
            <v>－</v>
          </cell>
          <cell r="I333" t="str">
            <v>－</v>
          </cell>
          <cell r="J333" t="str">
            <v>－</v>
          </cell>
          <cell r="K333" t="str">
            <v>－</v>
          </cell>
          <cell r="L333" t="str">
            <v>－</v>
          </cell>
          <cell r="M333" t="str">
            <v>－</v>
          </cell>
          <cell r="N333" t="str">
            <v>－</v>
          </cell>
          <cell r="O333" t="str">
            <v>－</v>
          </cell>
          <cell r="P333" t="str">
            <v>－</v>
          </cell>
          <cell r="Q333" t="str">
            <v>－</v>
          </cell>
          <cell r="R333" t="str">
            <v>－</v>
          </cell>
          <cell r="S333" t="str">
            <v>－</v>
          </cell>
          <cell r="T333" t="str">
            <v>－</v>
          </cell>
          <cell r="U333" t="str">
            <v>－</v>
          </cell>
          <cell r="V333" t="str">
            <v>－</v>
          </cell>
          <cell r="W333">
            <v>0</v>
          </cell>
          <cell r="X333">
            <v>0</v>
          </cell>
          <cell r="Y333">
            <v>1</v>
          </cell>
          <cell r="Z333">
            <v>0</v>
          </cell>
        </row>
        <row r="334">
          <cell r="E334" t="str">
            <v>－</v>
          </cell>
          <cell r="F334" t="str">
            <v>－</v>
          </cell>
          <cell r="G334" t="str">
            <v>－</v>
          </cell>
          <cell r="H334" t="str">
            <v>－</v>
          </cell>
          <cell r="I334" t="str">
            <v>－</v>
          </cell>
          <cell r="J334" t="str">
            <v>－</v>
          </cell>
          <cell r="K334" t="str">
            <v>－</v>
          </cell>
          <cell r="L334" t="str">
            <v>－</v>
          </cell>
          <cell r="M334" t="str">
            <v>－</v>
          </cell>
          <cell r="N334" t="str">
            <v>－</v>
          </cell>
          <cell r="O334" t="str">
            <v>－</v>
          </cell>
          <cell r="P334" t="str">
            <v>－</v>
          </cell>
          <cell r="Q334" t="str">
            <v>－</v>
          </cell>
          <cell r="R334" t="str">
            <v>－</v>
          </cell>
          <cell r="S334" t="str">
            <v>－</v>
          </cell>
          <cell r="T334" t="str">
            <v>－</v>
          </cell>
          <cell r="U334" t="str">
            <v>－</v>
          </cell>
          <cell r="V334" t="str">
            <v>－</v>
          </cell>
          <cell r="W334">
            <v>0</v>
          </cell>
          <cell r="X334">
            <v>0</v>
          </cell>
          <cell r="Y334">
            <v>1</v>
          </cell>
          <cell r="Z334">
            <v>0</v>
          </cell>
        </row>
        <row r="335">
          <cell r="B335" t="str">
            <v>労務単価</v>
          </cell>
          <cell r="X335">
            <v>0</v>
          </cell>
          <cell r="Y335">
            <v>1</v>
          </cell>
        </row>
        <row r="336">
          <cell r="A336" t="str">
            <v>99-1</v>
          </cell>
          <cell r="B336" t="str">
            <v>大工</v>
          </cell>
          <cell r="D336" t="str">
            <v>人</v>
          </cell>
          <cell r="E336">
            <v>865</v>
          </cell>
          <cell r="F336">
            <v>25300</v>
          </cell>
          <cell r="G336">
            <v>897</v>
          </cell>
          <cell r="H336">
            <v>25300</v>
          </cell>
          <cell r="I336" t="str">
            <v>－</v>
          </cell>
          <cell r="J336" t="str">
            <v>－</v>
          </cell>
          <cell r="K336" t="str">
            <v>－</v>
          </cell>
          <cell r="L336" t="str">
            <v>－</v>
          </cell>
          <cell r="M336" t="str">
            <v>－</v>
          </cell>
          <cell r="N336" t="str">
            <v>－</v>
          </cell>
          <cell r="O336" t="str">
            <v>－</v>
          </cell>
          <cell r="P336" t="str">
            <v>－</v>
          </cell>
          <cell r="Q336" t="str">
            <v>－</v>
          </cell>
          <cell r="R336" t="str">
            <v>－</v>
          </cell>
          <cell r="S336" t="str">
            <v>－</v>
          </cell>
          <cell r="T336" t="str">
            <v>－</v>
          </cell>
          <cell r="U336" t="str">
            <v>－</v>
          </cell>
          <cell r="V336" t="str">
            <v>－</v>
          </cell>
          <cell r="W336" t="str">
            <v>99-1</v>
          </cell>
          <cell r="X336">
            <v>25300</v>
          </cell>
          <cell r="Y336">
            <v>1</v>
          </cell>
          <cell r="Z336">
            <v>25300</v>
          </cell>
        </row>
        <row r="337">
          <cell r="A337" t="str">
            <v>99-2</v>
          </cell>
          <cell r="B337" t="str">
            <v>普通作業員</v>
          </cell>
          <cell r="D337" t="str">
            <v>人</v>
          </cell>
          <cell r="E337">
            <v>859</v>
          </cell>
          <cell r="F337">
            <v>21100</v>
          </cell>
          <cell r="G337">
            <v>897</v>
          </cell>
          <cell r="H337">
            <v>21100</v>
          </cell>
          <cell r="I337" t="str">
            <v>－</v>
          </cell>
          <cell r="J337" t="str">
            <v>－</v>
          </cell>
          <cell r="K337" t="str">
            <v>－</v>
          </cell>
          <cell r="L337" t="str">
            <v>－</v>
          </cell>
          <cell r="M337" t="str">
            <v>－</v>
          </cell>
          <cell r="N337" t="str">
            <v>－</v>
          </cell>
          <cell r="O337" t="str">
            <v>－</v>
          </cell>
          <cell r="P337" t="str">
            <v>－</v>
          </cell>
          <cell r="Q337" t="str">
            <v>－</v>
          </cell>
          <cell r="R337" t="str">
            <v>－</v>
          </cell>
          <cell r="S337" t="str">
            <v>－</v>
          </cell>
          <cell r="T337" t="str">
            <v>－</v>
          </cell>
          <cell r="U337" t="str">
            <v>－</v>
          </cell>
          <cell r="V337" t="str">
            <v>－</v>
          </cell>
          <cell r="W337" t="str">
            <v>99-2</v>
          </cell>
          <cell r="X337">
            <v>21100</v>
          </cell>
          <cell r="Y337">
            <v>1</v>
          </cell>
          <cell r="Z337">
            <v>21100</v>
          </cell>
        </row>
        <row r="338">
          <cell r="A338" t="str">
            <v>99-3</v>
          </cell>
          <cell r="B338" t="str">
            <v>内装工</v>
          </cell>
          <cell r="D338" t="str">
            <v>人</v>
          </cell>
          <cell r="E338">
            <v>867</v>
          </cell>
          <cell r="F338">
            <v>27300</v>
          </cell>
          <cell r="G338">
            <v>897</v>
          </cell>
          <cell r="H338">
            <v>27300</v>
          </cell>
          <cell r="I338" t="str">
            <v>－</v>
          </cell>
          <cell r="J338" t="str">
            <v>－</v>
          </cell>
          <cell r="K338" t="str">
            <v>－</v>
          </cell>
          <cell r="L338" t="str">
            <v>－</v>
          </cell>
          <cell r="M338" t="str">
            <v>－</v>
          </cell>
          <cell r="N338" t="str">
            <v>－</v>
          </cell>
          <cell r="O338" t="str">
            <v>－</v>
          </cell>
          <cell r="P338" t="str">
            <v>－</v>
          </cell>
          <cell r="Q338" t="str">
            <v>－</v>
          </cell>
          <cell r="R338" t="str">
            <v>－</v>
          </cell>
          <cell r="S338" t="str">
            <v>－</v>
          </cell>
          <cell r="T338" t="str">
            <v>－</v>
          </cell>
          <cell r="U338" t="str">
            <v>－</v>
          </cell>
          <cell r="V338" t="str">
            <v>－</v>
          </cell>
          <cell r="W338" t="str">
            <v>99-3</v>
          </cell>
          <cell r="X338">
            <v>27300</v>
          </cell>
          <cell r="Y338">
            <v>1</v>
          </cell>
          <cell r="Z338">
            <v>27300</v>
          </cell>
        </row>
        <row r="339">
          <cell r="A339" t="str">
            <v>99-4</v>
          </cell>
          <cell r="B339" t="str">
            <v>特殊作業員</v>
          </cell>
          <cell r="D339" t="str">
            <v>人</v>
          </cell>
          <cell r="E339">
            <v>859</v>
          </cell>
          <cell r="F339">
            <v>24200</v>
          </cell>
          <cell r="G339">
            <v>897</v>
          </cell>
          <cell r="H339">
            <v>24200</v>
          </cell>
          <cell r="I339" t="str">
            <v>－</v>
          </cell>
          <cell r="J339" t="str">
            <v>－</v>
          </cell>
          <cell r="K339" t="str">
            <v>－</v>
          </cell>
          <cell r="L339" t="str">
            <v>－</v>
          </cell>
          <cell r="M339" t="str">
            <v>－</v>
          </cell>
          <cell r="N339" t="str">
            <v>－</v>
          </cell>
          <cell r="O339" t="str">
            <v>－</v>
          </cell>
          <cell r="P339" t="str">
            <v>－</v>
          </cell>
          <cell r="Q339" t="str">
            <v>－</v>
          </cell>
          <cell r="R339" t="str">
            <v>－</v>
          </cell>
          <cell r="S339" t="str">
            <v>－</v>
          </cell>
          <cell r="T339" t="str">
            <v>－</v>
          </cell>
          <cell r="U339" t="str">
            <v>－</v>
          </cell>
          <cell r="V339" t="str">
            <v>－</v>
          </cell>
          <cell r="W339" t="str">
            <v>99-4</v>
          </cell>
          <cell r="X339">
            <v>24200</v>
          </cell>
          <cell r="Y339">
            <v>1</v>
          </cell>
          <cell r="Z339">
            <v>24200</v>
          </cell>
        </row>
        <row r="340">
          <cell r="A340" t="str">
            <v>99-5</v>
          </cell>
          <cell r="B340" t="str">
            <v>軽作業員</v>
          </cell>
          <cell r="D340" t="str">
            <v>人</v>
          </cell>
          <cell r="E340">
            <v>859</v>
          </cell>
          <cell r="F340">
            <v>15100</v>
          </cell>
          <cell r="G340">
            <v>897</v>
          </cell>
          <cell r="H340">
            <v>15100</v>
          </cell>
          <cell r="I340" t="str">
            <v>－</v>
          </cell>
          <cell r="J340" t="str">
            <v>－</v>
          </cell>
          <cell r="K340" t="str">
            <v>－</v>
          </cell>
          <cell r="L340" t="str">
            <v>－</v>
          </cell>
          <cell r="M340" t="str">
            <v>－</v>
          </cell>
          <cell r="N340" t="str">
            <v>－</v>
          </cell>
          <cell r="O340" t="str">
            <v>－</v>
          </cell>
          <cell r="P340" t="str">
            <v>－</v>
          </cell>
          <cell r="Q340" t="str">
            <v>－</v>
          </cell>
          <cell r="R340" t="str">
            <v>－</v>
          </cell>
          <cell r="S340" t="str">
            <v>－</v>
          </cell>
          <cell r="T340" t="str">
            <v>－</v>
          </cell>
          <cell r="U340" t="str">
            <v>－</v>
          </cell>
          <cell r="V340" t="str">
            <v>－</v>
          </cell>
          <cell r="W340" t="str">
            <v>99-5</v>
          </cell>
          <cell r="X340">
            <v>15100</v>
          </cell>
          <cell r="Y340">
            <v>1</v>
          </cell>
          <cell r="Z340">
            <v>15100</v>
          </cell>
        </row>
        <row r="341">
          <cell r="A341" t="str">
            <v>99-6</v>
          </cell>
          <cell r="B341" t="str">
            <v>とび工</v>
          </cell>
          <cell r="D341" t="str">
            <v>人</v>
          </cell>
          <cell r="E341">
            <v>860</v>
          </cell>
          <cell r="F341">
            <v>27000</v>
          </cell>
          <cell r="G341">
            <v>897</v>
          </cell>
          <cell r="H341">
            <v>27000</v>
          </cell>
          <cell r="I341" t="str">
            <v>－</v>
          </cell>
          <cell r="J341" t="str">
            <v>－</v>
          </cell>
          <cell r="K341" t="str">
            <v>－</v>
          </cell>
          <cell r="L341" t="str">
            <v>－</v>
          </cell>
          <cell r="M341" t="str">
            <v>－</v>
          </cell>
          <cell r="N341" t="str">
            <v>－</v>
          </cell>
          <cell r="O341" t="str">
            <v>－</v>
          </cell>
          <cell r="P341" t="str">
            <v>－</v>
          </cell>
          <cell r="Q341" t="str">
            <v>－</v>
          </cell>
          <cell r="R341" t="str">
            <v>－</v>
          </cell>
          <cell r="S341" t="str">
            <v>－</v>
          </cell>
          <cell r="T341" t="str">
            <v>－</v>
          </cell>
          <cell r="U341" t="str">
            <v>－</v>
          </cell>
          <cell r="V341" t="str">
            <v>－</v>
          </cell>
          <cell r="W341" t="str">
            <v>99-6</v>
          </cell>
          <cell r="X341">
            <v>27000</v>
          </cell>
          <cell r="Y341">
            <v>1</v>
          </cell>
          <cell r="Z341">
            <v>27000</v>
          </cell>
        </row>
        <row r="342">
          <cell r="A342" t="str">
            <v>99-7</v>
          </cell>
          <cell r="B342" t="str">
            <v>一般運転手</v>
          </cell>
          <cell r="D342" t="str">
            <v>人</v>
          </cell>
          <cell r="E342">
            <v>861</v>
          </cell>
          <cell r="F342">
            <v>19700</v>
          </cell>
          <cell r="G342">
            <v>897</v>
          </cell>
          <cell r="H342">
            <v>19700</v>
          </cell>
          <cell r="I342" t="str">
            <v>－</v>
          </cell>
          <cell r="J342" t="str">
            <v>－</v>
          </cell>
          <cell r="K342" t="str">
            <v>－</v>
          </cell>
          <cell r="L342" t="str">
            <v>－</v>
          </cell>
          <cell r="M342" t="str">
            <v>－</v>
          </cell>
          <cell r="N342" t="str">
            <v>－</v>
          </cell>
          <cell r="O342" t="str">
            <v>－</v>
          </cell>
          <cell r="P342" t="str">
            <v>－</v>
          </cell>
          <cell r="Q342" t="str">
            <v>－</v>
          </cell>
          <cell r="R342" t="str">
            <v>－</v>
          </cell>
          <cell r="S342" t="str">
            <v>－</v>
          </cell>
          <cell r="T342" t="str">
            <v>－</v>
          </cell>
          <cell r="U342" t="str">
            <v>－</v>
          </cell>
          <cell r="V342" t="str">
            <v>－</v>
          </cell>
          <cell r="W342" t="str">
            <v>99-7</v>
          </cell>
          <cell r="X342">
            <v>19700</v>
          </cell>
          <cell r="Y342">
            <v>1</v>
          </cell>
          <cell r="Z342">
            <v>19700</v>
          </cell>
        </row>
        <row r="343">
          <cell r="A343" t="str">
            <v>99-8</v>
          </cell>
          <cell r="B343" t="str">
            <v>サッシ工</v>
          </cell>
          <cell r="D343" t="str">
            <v>人</v>
          </cell>
          <cell r="E343">
            <v>867</v>
          </cell>
          <cell r="F343">
            <v>25300</v>
          </cell>
          <cell r="G343">
            <v>897</v>
          </cell>
          <cell r="H343">
            <v>25300</v>
          </cell>
          <cell r="W343" t="str">
            <v>99-8</v>
          </cell>
          <cell r="X343">
            <v>25300</v>
          </cell>
          <cell r="Y343">
            <v>1</v>
          </cell>
          <cell r="Z343">
            <v>25300</v>
          </cell>
        </row>
        <row r="344">
          <cell r="A344" t="str">
            <v>99-9</v>
          </cell>
          <cell r="B344" t="str">
            <v>はつり工</v>
          </cell>
          <cell r="D344" t="str">
            <v>人</v>
          </cell>
          <cell r="E344">
            <v>866</v>
          </cell>
          <cell r="F344">
            <v>24800</v>
          </cell>
          <cell r="G344">
            <v>897</v>
          </cell>
          <cell r="H344">
            <v>24800</v>
          </cell>
          <cell r="W344" t="str">
            <v>99-9</v>
          </cell>
          <cell r="X344">
            <v>24800</v>
          </cell>
          <cell r="Y344">
            <v>1</v>
          </cell>
          <cell r="Z344">
            <v>24800</v>
          </cell>
        </row>
        <row r="345">
          <cell r="A345" t="str">
            <v>99-10</v>
          </cell>
          <cell r="B345" t="str">
            <v>ガラス工</v>
          </cell>
          <cell r="D345" t="str">
            <v>人</v>
          </cell>
          <cell r="E345">
            <v>867</v>
          </cell>
          <cell r="F345">
            <v>24600</v>
          </cell>
          <cell r="G345">
            <v>897</v>
          </cell>
          <cell r="H345">
            <v>24600</v>
          </cell>
          <cell r="W345" t="str">
            <v>99-10</v>
          </cell>
          <cell r="X345">
            <v>24600</v>
          </cell>
          <cell r="Y345">
            <v>1</v>
          </cell>
          <cell r="Z345">
            <v>24600</v>
          </cell>
        </row>
        <row r="346">
          <cell r="A346" t="str">
            <v>99-11</v>
          </cell>
          <cell r="B346" t="str">
            <v>溶接工</v>
          </cell>
          <cell r="D346" t="str">
            <v>人</v>
          </cell>
          <cell r="E346">
            <v>861</v>
          </cell>
          <cell r="F346">
            <v>29900</v>
          </cell>
          <cell r="G346">
            <v>897</v>
          </cell>
          <cell r="H346">
            <v>29900</v>
          </cell>
          <cell r="W346" t="str">
            <v>99-11</v>
          </cell>
          <cell r="X346">
            <v>29900</v>
          </cell>
          <cell r="Y346">
            <v>2</v>
          </cell>
          <cell r="Z346">
            <v>59800</v>
          </cell>
        </row>
        <row r="347">
          <cell r="A347" t="str">
            <v>99-12</v>
          </cell>
          <cell r="B347" t="str">
            <v>塗装工</v>
          </cell>
          <cell r="D347" t="str">
            <v>人</v>
          </cell>
          <cell r="E347">
            <v>861</v>
          </cell>
          <cell r="F347">
            <v>27900</v>
          </cell>
          <cell r="G347">
            <v>897</v>
          </cell>
          <cell r="H347">
            <v>27900</v>
          </cell>
          <cell r="I347" t="str">
            <v>－</v>
          </cell>
          <cell r="J347" t="str">
            <v>－</v>
          </cell>
          <cell r="K347" t="str">
            <v>－</v>
          </cell>
          <cell r="L347" t="str">
            <v>－</v>
          </cell>
          <cell r="M347" t="str">
            <v>－</v>
          </cell>
          <cell r="N347" t="str">
            <v>－</v>
          </cell>
          <cell r="O347" t="str">
            <v>－</v>
          </cell>
          <cell r="P347" t="str">
            <v>－</v>
          </cell>
          <cell r="Q347" t="str">
            <v>－</v>
          </cell>
          <cell r="R347" t="str">
            <v>－</v>
          </cell>
          <cell r="S347" t="str">
            <v>－</v>
          </cell>
          <cell r="T347" t="str">
            <v>－</v>
          </cell>
          <cell r="U347" t="str">
            <v>－</v>
          </cell>
          <cell r="V347" t="str">
            <v>－</v>
          </cell>
          <cell r="W347" t="str">
            <v>99-12</v>
          </cell>
          <cell r="X347">
            <v>27900</v>
          </cell>
          <cell r="Y347">
            <v>1</v>
          </cell>
          <cell r="Z347">
            <v>27900</v>
          </cell>
        </row>
        <row r="348">
          <cell r="A348" t="str">
            <v>99-13</v>
          </cell>
          <cell r="B348" t="str">
            <v>左官工</v>
          </cell>
          <cell r="D348" t="str">
            <v>人</v>
          </cell>
          <cell r="E348">
            <v>865</v>
          </cell>
          <cell r="F348">
            <v>27300</v>
          </cell>
          <cell r="G348">
            <v>897</v>
          </cell>
          <cell r="H348">
            <v>27300</v>
          </cell>
          <cell r="I348" t="str">
            <v>－</v>
          </cell>
          <cell r="J348" t="str">
            <v>－</v>
          </cell>
          <cell r="K348" t="str">
            <v>－</v>
          </cell>
          <cell r="L348" t="str">
            <v>－</v>
          </cell>
          <cell r="M348" t="str">
            <v>－</v>
          </cell>
          <cell r="N348" t="str">
            <v>－</v>
          </cell>
          <cell r="O348" t="str">
            <v>－</v>
          </cell>
          <cell r="P348" t="str">
            <v>－</v>
          </cell>
          <cell r="Q348" t="str">
            <v>－</v>
          </cell>
          <cell r="R348" t="str">
            <v>－</v>
          </cell>
          <cell r="S348" t="str">
            <v>－</v>
          </cell>
          <cell r="T348" t="str">
            <v>－</v>
          </cell>
          <cell r="U348" t="str">
            <v>－</v>
          </cell>
          <cell r="V348" t="str">
            <v>－</v>
          </cell>
          <cell r="W348" t="str">
            <v>99-13</v>
          </cell>
          <cell r="X348">
            <v>27300</v>
          </cell>
          <cell r="Y348">
            <v>1</v>
          </cell>
          <cell r="Z348">
            <v>27300</v>
          </cell>
        </row>
        <row r="349">
          <cell r="E349" t="str">
            <v>－</v>
          </cell>
          <cell r="F349" t="str">
            <v>－</v>
          </cell>
          <cell r="I349" t="str">
            <v>－</v>
          </cell>
          <cell r="J349" t="str">
            <v>－</v>
          </cell>
          <cell r="K349" t="str">
            <v>－</v>
          </cell>
          <cell r="L349" t="str">
            <v>－</v>
          </cell>
          <cell r="M349" t="str">
            <v>－</v>
          </cell>
          <cell r="N349" t="str">
            <v>－</v>
          </cell>
          <cell r="O349" t="str">
            <v>－</v>
          </cell>
          <cell r="P349" t="str">
            <v>－</v>
          </cell>
          <cell r="Q349" t="str">
            <v>－</v>
          </cell>
          <cell r="R349" t="str">
            <v>－</v>
          </cell>
          <cell r="S349" t="str">
            <v>－</v>
          </cell>
          <cell r="T349" t="str">
            <v>－</v>
          </cell>
          <cell r="U349" t="str">
            <v>－</v>
          </cell>
          <cell r="V349" t="str">
            <v>－</v>
          </cell>
          <cell r="W349">
            <v>0</v>
          </cell>
          <cell r="X349">
            <v>0</v>
          </cell>
          <cell r="Y349">
            <v>1</v>
          </cell>
          <cell r="Z349">
            <v>0</v>
          </cell>
        </row>
        <row r="350">
          <cell r="E350" t="str">
            <v>－</v>
          </cell>
          <cell r="F350" t="str">
            <v>－</v>
          </cell>
          <cell r="I350" t="str">
            <v>－</v>
          </cell>
          <cell r="J350" t="str">
            <v>－</v>
          </cell>
          <cell r="K350" t="str">
            <v>－</v>
          </cell>
          <cell r="L350" t="str">
            <v>－</v>
          </cell>
          <cell r="M350" t="str">
            <v>－</v>
          </cell>
          <cell r="N350" t="str">
            <v>－</v>
          </cell>
          <cell r="O350" t="str">
            <v>－</v>
          </cell>
          <cell r="P350" t="str">
            <v>－</v>
          </cell>
          <cell r="Q350" t="str">
            <v>－</v>
          </cell>
          <cell r="R350" t="str">
            <v>－</v>
          </cell>
          <cell r="S350" t="str">
            <v>－</v>
          </cell>
          <cell r="T350" t="str">
            <v>－</v>
          </cell>
          <cell r="U350" t="str">
            <v>－</v>
          </cell>
          <cell r="V350" t="str">
            <v>－</v>
          </cell>
          <cell r="W350">
            <v>0</v>
          </cell>
          <cell r="X350">
            <v>0</v>
          </cell>
          <cell r="Y350">
            <v>1</v>
          </cell>
          <cell r="Z350">
            <v>0</v>
          </cell>
        </row>
        <row r="351">
          <cell r="E351" t="str">
            <v>－</v>
          </cell>
          <cell r="F351" t="str">
            <v>－</v>
          </cell>
          <cell r="I351" t="str">
            <v>－</v>
          </cell>
          <cell r="J351" t="str">
            <v>－</v>
          </cell>
          <cell r="K351" t="str">
            <v>－</v>
          </cell>
          <cell r="L351" t="str">
            <v>－</v>
          </cell>
          <cell r="M351" t="str">
            <v>－</v>
          </cell>
          <cell r="N351" t="str">
            <v>－</v>
          </cell>
          <cell r="O351" t="str">
            <v>－</v>
          </cell>
          <cell r="P351" t="str">
            <v>－</v>
          </cell>
          <cell r="Q351" t="str">
            <v>－</v>
          </cell>
          <cell r="R351" t="str">
            <v>－</v>
          </cell>
          <cell r="S351" t="str">
            <v>－</v>
          </cell>
          <cell r="T351" t="str">
            <v>－</v>
          </cell>
          <cell r="U351" t="str">
            <v>－</v>
          </cell>
          <cell r="V351" t="str">
            <v>－</v>
          </cell>
          <cell r="W351">
            <v>0</v>
          </cell>
          <cell r="X351">
            <v>0</v>
          </cell>
          <cell r="Y351">
            <v>1</v>
          </cell>
          <cell r="Z351">
            <v>0</v>
          </cell>
        </row>
        <row r="352">
          <cell r="E352" t="str">
            <v>－</v>
          </cell>
          <cell r="F352" t="str">
            <v>－</v>
          </cell>
          <cell r="I352" t="str">
            <v>－</v>
          </cell>
          <cell r="J352" t="str">
            <v>－</v>
          </cell>
          <cell r="K352" t="str">
            <v>－</v>
          </cell>
          <cell r="L352" t="str">
            <v>－</v>
          </cell>
          <cell r="M352" t="str">
            <v>－</v>
          </cell>
          <cell r="N352" t="str">
            <v>－</v>
          </cell>
          <cell r="O352" t="str">
            <v>－</v>
          </cell>
          <cell r="P352" t="str">
            <v>－</v>
          </cell>
          <cell r="Q352" t="str">
            <v>－</v>
          </cell>
          <cell r="R352" t="str">
            <v>－</v>
          </cell>
          <cell r="S352" t="str">
            <v>－</v>
          </cell>
          <cell r="T352" t="str">
            <v>－</v>
          </cell>
          <cell r="U352" t="str">
            <v>－</v>
          </cell>
          <cell r="V352" t="str">
            <v>－</v>
          </cell>
          <cell r="W352">
            <v>0</v>
          </cell>
          <cell r="X352">
            <v>0</v>
          </cell>
          <cell r="Y352">
            <v>1</v>
          </cell>
          <cell r="Z352">
            <v>0</v>
          </cell>
        </row>
        <row r="353">
          <cell r="E353" t="str">
            <v>－</v>
          </cell>
          <cell r="F353" t="str">
            <v>－</v>
          </cell>
          <cell r="I353" t="str">
            <v>－</v>
          </cell>
          <cell r="J353" t="str">
            <v>－</v>
          </cell>
          <cell r="K353" t="str">
            <v>－</v>
          </cell>
          <cell r="L353" t="str">
            <v>－</v>
          </cell>
          <cell r="M353" t="str">
            <v>－</v>
          </cell>
          <cell r="N353" t="str">
            <v>－</v>
          </cell>
          <cell r="O353" t="str">
            <v>－</v>
          </cell>
          <cell r="P353" t="str">
            <v>－</v>
          </cell>
          <cell r="Q353" t="str">
            <v>－</v>
          </cell>
          <cell r="R353" t="str">
            <v>－</v>
          </cell>
          <cell r="S353" t="str">
            <v>－</v>
          </cell>
          <cell r="T353" t="str">
            <v>－</v>
          </cell>
          <cell r="U353" t="str">
            <v>－</v>
          </cell>
          <cell r="V353" t="str">
            <v>－</v>
          </cell>
          <cell r="W353">
            <v>0</v>
          </cell>
          <cell r="X353">
            <v>0</v>
          </cell>
          <cell r="Y353">
            <v>1</v>
          </cell>
          <cell r="Z353">
            <v>0</v>
          </cell>
        </row>
        <row r="354">
          <cell r="E354" t="str">
            <v>－</v>
          </cell>
          <cell r="F354" t="str">
            <v>－</v>
          </cell>
          <cell r="I354" t="str">
            <v>－</v>
          </cell>
          <cell r="J354" t="str">
            <v>－</v>
          </cell>
          <cell r="K354" t="str">
            <v>－</v>
          </cell>
          <cell r="L354" t="str">
            <v>－</v>
          </cell>
          <cell r="M354" t="str">
            <v>－</v>
          </cell>
          <cell r="N354" t="str">
            <v>－</v>
          </cell>
          <cell r="O354" t="str">
            <v>－</v>
          </cell>
          <cell r="P354" t="str">
            <v>－</v>
          </cell>
          <cell r="Q354" t="str">
            <v>－</v>
          </cell>
          <cell r="R354" t="str">
            <v>－</v>
          </cell>
          <cell r="S354" t="str">
            <v>－</v>
          </cell>
          <cell r="T354" t="str">
            <v>－</v>
          </cell>
          <cell r="U354" t="str">
            <v>－</v>
          </cell>
          <cell r="V354" t="str">
            <v>－</v>
          </cell>
          <cell r="W354">
            <v>0</v>
          </cell>
          <cell r="X354">
            <v>0</v>
          </cell>
          <cell r="Y354">
            <v>1</v>
          </cell>
          <cell r="Z354">
            <v>0</v>
          </cell>
        </row>
        <row r="355">
          <cell r="E355" t="str">
            <v>－</v>
          </cell>
          <cell r="F355" t="str">
            <v>－</v>
          </cell>
          <cell r="I355" t="str">
            <v>－</v>
          </cell>
          <cell r="J355" t="str">
            <v>－</v>
          </cell>
          <cell r="K355" t="str">
            <v>－</v>
          </cell>
          <cell r="L355" t="str">
            <v>－</v>
          </cell>
          <cell r="M355" t="str">
            <v>－</v>
          </cell>
          <cell r="N355" t="str">
            <v>－</v>
          </cell>
          <cell r="O355" t="str">
            <v>－</v>
          </cell>
          <cell r="P355" t="str">
            <v>－</v>
          </cell>
          <cell r="Q355" t="str">
            <v>－</v>
          </cell>
          <cell r="R355" t="str">
            <v>－</v>
          </cell>
          <cell r="S355" t="str">
            <v>－</v>
          </cell>
          <cell r="T355" t="str">
            <v>－</v>
          </cell>
          <cell r="U355" t="str">
            <v>－</v>
          </cell>
          <cell r="V355" t="str">
            <v>－</v>
          </cell>
          <cell r="W355">
            <v>0</v>
          </cell>
          <cell r="X355">
            <v>0</v>
          </cell>
          <cell r="Y355">
            <v>1</v>
          </cell>
          <cell r="Z355">
            <v>0</v>
          </cell>
        </row>
        <row r="356">
          <cell r="E356" t="str">
            <v>－</v>
          </cell>
          <cell r="F356" t="str">
            <v>－</v>
          </cell>
          <cell r="I356" t="str">
            <v>－</v>
          </cell>
          <cell r="J356" t="str">
            <v>－</v>
          </cell>
          <cell r="K356" t="str">
            <v>－</v>
          </cell>
          <cell r="L356" t="str">
            <v>－</v>
          </cell>
          <cell r="M356" t="str">
            <v>－</v>
          </cell>
          <cell r="N356" t="str">
            <v>－</v>
          </cell>
          <cell r="O356" t="str">
            <v>－</v>
          </cell>
          <cell r="P356" t="str">
            <v>－</v>
          </cell>
          <cell r="Q356" t="str">
            <v>－</v>
          </cell>
          <cell r="R356" t="str">
            <v>－</v>
          </cell>
          <cell r="S356" t="str">
            <v>－</v>
          </cell>
          <cell r="T356" t="str">
            <v>－</v>
          </cell>
          <cell r="U356" t="str">
            <v>－</v>
          </cell>
          <cell r="V356" t="str">
            <v>－</v>
          </cell>
          <cell r="W356">
            <v>0</v>
          </cell>
          <cell r="X356">
            <v>0</v>
          </cell>
          <cell r="Y356">
            <v>1</v>
          </cell>
          <cell r="Z356">
            <v>0</v>
          </cell>
        </row>
        <row r="357">
          <cell r="E357" t="str">
            <v>－</v>
          </cell>
          <cell r="F357" t="str">
            <v>－</v>
          </cell>
          <cell r="I357" t="str">
            <v>－</v>
          </cell>
          <cell r="J357" t="str">
            <v>－</v>
          </cell>
          <cell r="K357" t="str">
            <v>－</v>
          </cell>
          <cell r="L357" t="str">
            <v>－</v>
          </cell>
          <cell r="M357" t="str">
            <v>－</v>
          </cell>
          <cell r="N357" t="str">
            <v>－</v>
          </cell>
          <cell r="O357" t="str">
            <v>－</v>
          </cell>
          <cell r="P357" t="str">
            <v>－</v>
          </cell>
          <cell r="Q357" t="str">
            <v>－</v>
          </cell>
          <cell r="R357" t="str">
            <v>－</v>
          </cell>
          <cell r="S357" t="str">
            <v>－</v>
          </cell>
          <cell r="T357" t="str">
            <v>－</v>
          </cell>
          <cell r="U357" t="str">
            <v>－</v>
          </cell>
          <cell r="V357" t="str">
            <v>－</v>
          </cell>
          <cell r="W357">
            <v>0</v>
          </cell>
          <cell r="X357">
            <v>0</v>
          </cell>
          <cell r="Y357">
            <v>1</v>
          </cell>
          <cell r="Z357">
            <v>0</v>
          </cell>
        </row>
        <row r="358">
          <cell r="E358" t="str">
            <v>－</v>
          </cell>
          <cell r="F358" t="str">
            <v>－</v>
          </cell>
          <cell r="I358" t="str">
            <v>－</v>
          </cell>
          <cell r="J358" t="str">
            <v>－</v>
          </cell>
          <cell r="K358" t="str">
            <v>－</v>
          </cell>
          <cell r="L358" t="str">
            <v>－</v>
          </cell>
          <cell r="M358" t="str">
            <v>－</v>
          </cell>
          <cell r="N358" t="str">
            <v>－</v>
          </cell>
          <cell r="O358" t="str">
            <v>－</v>
          </cell>
          <cell r="P358" t="str">
            <v>－</v>
          </cell>
          <cell r="Q358" t="str">
            <v>－</v>
          </cell>
          <cell r="R358" t="str">
            <v>－</v>
          </cell>
          <cell r="S358" t="str">
            <v>－</v>
          </cell>
          <cell r="T358" t="str">
            <v>－</v>
          </cell>
          <cell r="U358" t="str">
            <v>－</v>
          </cell>
          <cell r="V358" t="str">
            <v>－</v>
          </cell>
          <cell r="W358">
            <v>0</v>
          </cell>
          <cell r="X358">
            <v>0</v>
          </cell>
          <cell r="Y358">
            <v>1</v>
          </cell>
          <cell r="Z358">
            <v>0</v>
          </cell>
        </row>
        <row r="359">
          <cell r="E359" t="str">
            <v>－</v>
          </cell>
          <cell r="F359" t="str">
            <v>－</v>
          </cell>
          <cell r="I359" t="str">
            <v>－</v>
          </cell>
          <cell r="J359" t="str">
            <v>－</v>
          </cell>
          <cell r="K359" t="str">
            <v>－</v>
          </cell>
          <cell r="L359" t="str">
            <v>－</v>
          </cell>
          <cell r="M359" t="str">
            <v>－</v>
          </cell>
          <cell r="N359" t="str">
            <v>－</v>
          </cell>
          <cell r="O359" t="str">
            <v>－</v>
          </cell>
          <cell r="P359" t="str">
            <v>－</v>
          </cell>
          <cell r="Q359" t="str">
            <v>－</v>
          </cell>
          <cell r="R359" t="str">
            <v>－</v>
          </cell>
          <cell r="S359" t="str">
            <v>－</v>
          </cell>
          <cell r="T359" t="str">
            <v>－</v>
          </cell>
          <cell r="U359" t="str">
            <v>－</v>
          </cell>
          <cell r="V359" t="str">
            <v>－</v>
          </cell>
          <cell r="W359">
            <v>0</v>
          </cell>
          <cell r="X359">
            <v>0</v>
          </cell>
          <cell r="Y359">
            <v>1</v>
          </cell>
          <cell r="Z359">
            <v>0</v>
          </cell>
        </row>
        <row r="360">
          <cell r="E360" t="str">
            <v>－</v>
          </cell>
          <cell r="F360" t="str">
            <v>－</v>
          </cell>
          <cell r="I360" t="str">
            <v>－</v>
          </cell>
          <cell r="J360" t="str">
            <v>－</v>
          </cell>
          <cell r="K360" t="str">
            <v>－</v>
          </cell>
          <cell r="L360" t="str">
            <v>－</v>
          </cell>
          <cell r="M360" t="str">
            <v>－</v>
          </cell>
          <cell r="N360" t="str">
            <v>－</v>
          </cell>
          <cell r="O360" t="str">
            <v>－</v>
          </cell>
          <cell r="P360" t="str">
            <v>－</v>
          </cell>
          <cell r="Q360" t="str">
            <v>－</v>
          </cell>
          <cell r="R360" t="str">
            <v>－</v>
          </cell>
          <cell r="S360" t="str">
            <v>－</v>
          </cell>
          <cell r="T360" t="str">
            <v>－</v>
          </cell>
          <cell r="U360" t="str">
            <v>－</v>
          </cell>
          <cell r="V360" t="str">
            <v>－</v>
          </cell>
          <cell r="W360">
            <v>0</v>
          </cell>
          <cell r="X360">
            <v>0</v>
          </cell>
          <cell r="Y360">
            <v>1</v>
          </cell>
          <cell r="Z360">
            <v>0</v>
          </cell>
        </row>
        <row r="361">
          <cell r="E361" t="str">
            <v>－</v>
          </cell>
          <cell r="F361" t="str">
            <v>－</v>
          </cell>
          <cell r="I361" t="str">
            <v>－</v>
          </cell>
          <cell r="J361" t="str">
            <v>－</v>
          </cell>
          <cell r="K361" t="str">
            <v>－</v>
          </cell>
          <cell r="L361" t="str">
            <v>－</v>
          </cell>
          <cell r="M361" t="str">
            <v>－</v>
          </cell>
          <cell r="N361" t="str">
            <v>－</v>
          </cell>
          <cell r="O361" t="str">
            <v>－</v>
          </cell>
          <cell r="P361" t="str">
            <v>－</v>
          </cell>
          <cell r="Q361" t="str">
            <v>－</v>
          </cell>
          <cell r="R361" t="str">
            <v>－</v>
          </cell>
          <cell r="S361" t="str">
            <v>－</v>
          </cell>
          <cell r="T361" t="str">
            <v>－</v>
          </cell>
          <cell r="U361" t="str">
            <v>－</v>
          </cell>
          <cell r="V361" t="str">
            <v>－</v>
          </cell>
          <cell r="W361">
            <v>0</v>
          </cell>
          <cell r="X361">
            <v>0</v>
          </cell>
          <cell r="Y361">
            <v>1</v>
          </cell>
          <cell r="Z361">
            <v>0</v>
          </cell>
        </row>
        <row r="362">
          <cell r="E362" t="str">
            <v>－</v>
          </cell>
          <cell r="F362" t="str">
            <v>－</v>
          </cell>
          <cell r="I362" t="str">
            <v>－</v>
          </cell>
          <cell r="J362" t="str">
            <v>－</v>
          </cell>
          <cell r="K362" t="str">
            <v>－</v>
          </cell>
          <cell r="L362" t="str">
            <v>－</v>
          </cell>
          <cell r="M362" t="str">
            <v>－</v>
          </cell>
          <cell r="N362" t="str">
            <v>－</v>
          </cell>
          <cell r="O362" t="str">
            <v>－</v>
          </cell>
          <cell r="P362" t="str">
            <v>－</v>
          </cell>
          <cell r="Q362" t="str">
            <v>－</v>
          </cell>
          <cell r="R362" t="str">
            <v>－</v>
          </cell>
          <cell r="S362" t="str">
            <v>－</v>
          </cell>
          <cell r="T362" t="str">
            <v>－</v>
          </cell>
          <cell r="U362" t="str">
            <v>－</v>
          </cell>
          <cell r="V362" t="str">
            <v>－</v>
          </cell>
          <cell r="W362">
            <v>0</v>
          </cell>
          <cell r="X362">
            <v>0</v>
          </cell>
          <cell r="Y362">
            <v>1</v>
          </cell>
          <cell r="Z362">
            <v>0</v>
          </cell>
        </row>
        <row r="363">
          <cell r="E363" t="str">
            <v>－</v>
          </cell>
          <cell r="F363" t="str">
            <v>－</v>
          </cell>
          <cell r="I363" t="str">
            <v>－</v>
          </cell>
          <cell r="J363" t="str">
            <v>－</v>
          </cell>
          <cell r="K363" t="str">
            <v>－</v>
          </cell>
          <cell r="L363" t="str">
            <v>－</v>
          </cell>
          <cell r="M363" t="str">
            <v>－</v>
          </cell>
          <cell r="N363" t="str">
            <v>－</v>
          </cell>
          <cell r="O363" t="str">
            <v>－</v>
          </cell>
          <cell r="P363" t="str">
            <v>－</v>
          </cell>
          <cell r="Q363" t="str">
            <v>－</v>
          </cell>
          <cell r="R363" t="str">
            <v>－</v>
          </cell>
          <cell r="S363" t="str">
            <v>－</v>
          </cell>
          <cell r="T363" t="str">
            <v>－</v>
          </cell>
          <cell r="U363" t="str">
            <v>－</v>
          </cell>
          <cell r="V363" t="str">
            <v>－</v>
          </cell>
          <cell r="W363">
            <v>0</v>
          </cell>
          <cell r="X363">
            <v>0</v>
          </cell>
          <cell r="Y363">
            <v>1</v>
          </cell>
          <cell r="Z363">
            <v>0</v>
          </cell>
        </row>
        <row r="364">
          <cell r="E364" t="str">
            <v>－</v>
          </cell>
          <cell r="F364" t="str">
            <v>－</v>
          </cell>
          <cell r="I364" t="str">
            <v>－</v>
          </cell>
          <cell r="J364" t="str">
            <v>－</v>
          </cell>
          <cell r="K364" t="str">
            <v>－</v>
          </cell>
          <cell r="L364" t="str">
            <v>－</v>
          </cell>
          <cell r="M364" t="str">
            <v>－</v>
          </cell>
          <cell r="N364" t="str">
            <v>－</v>
          </cell>
          <cell r="O364" t="str">
            <v>－</v>
          </cell>
          <cell r="P364" t="str">
            <v>－</v>
          </cell>
          <cell r="Q364" t="str">
            <v>－</v>
          </cell>
          <cell r="R364" t="str">
            <v>－</v>
          </cell>
          <cell r="S364" t="str">
            <v>－</v>
          </cell>
          <cell r="T364" t="str">
            <v>－</v>
          </cell>
          <cell r="U364" t="str">
            <v>－</v>
          </cell>
          <cell r="V364" t="str">
            <v>－</v>
          </cell>
          <cell r="W364">
            <v>0</v>
          </cell>
          <cell r="X364">
            <v>0</v>
          </cell>
          <cell r="Y364">
            <v>1</v>
          </cell>
          <cell r="Z364">
            <v>0</v>
          </cell>
        </row>
        <row r="365">
          <cell r="E365" t="str">
            <v>－</v>
          </cell>
          <cell r="F365" t="str">
            <v>－</v>
          </cell>
          <cell r="I365" t="str">
            <v>－</v>
          </cell>
          <cell r="J365" t="str">
            <v>－</v>
          </cell>
          <cell r="K365" t="str">
            <v>－</v>
          </cell>
          <cell r="L365" t="str">
            <v>－</v>
          </cell>
          <cell r="M365" t="str">
            <v>－</v>
          </cell>
          <cell r="N365" t="str">
            <v>－</v>
          </cell>
          <cell r="O365" t="str">
            <v>－</v>
          </cell>
          <cell r="P365" t="str">
            <v>－</v>
          </cell>
          <cell r="Q365" t="str">
            <v>－</v>
          </cell>
          <cell r="R365" t="str">
            <v>－</v>
          </cell>
          <cell r="S365" t="str">
            <v>－</v>
          </cell>
          <cell r="T365" t="str">
            <v>－</v>
          </cell>
          <cell r="U365" t="str">
            <v>－</v>
          </cell>
          <cell r="V365" t="str">
            <v>－</v>
          </cell>
          <cell r="W365">
            <v>0</v>
          </cell>
          <cell r="X365">
            <v>0</v>
          </cell>
          <cell r="Y365">
            <v>1</v>
          </cell>
          <cell r="Z365">
            <v>0</v>
          </cell>
        </row>
        <row r="366">
          <cell r="E366" t="str">
            <v>－</v>
          </cell>
          <cell r="F366" t="str">
            <v>－</v>
          </cell>
          <cell r="I366" t="str">
            <v>－</v>
          </cell>
          <cell r="J366" t="str">
            <v>－</v>
          </cell>
          <cell r="K366" t="str">
            <v>－</v>
          </cell>
          <cell r="L366" t="str">
            <v>－</v>
          </cell>
          <cell r="M366" t="str">
            <v>－</v>
          </cell>
          <cell r="N366" t="str">
            <v>－</v>
          </cell>
          <cell r="O366" t="str">
            <v>－</v>
          </cell>
          <cell r="P366" t="str">
            <v>－</v>
          </cell>
          <cell r="Q366" t="str">
            <v>－</v>
          </cell>
          <cell r="R366" t="str">
            <v>－</v>
          </cell>
          <cell r="S366" t="str">
            <v>－</v>
          </cell>
          <cell r="T366" t="str">
            <v>－</v>
          </cell>
          <cell r="U366" t="str">
            <v>－</v>
          </cell>
          <cell r="V366" t="str">
            <v>－</v>
          </cell>
          <cell r="W366">
            <v>0</v>
          </cell>
          <cell r="X366">
            <v>0</v>
          </cell>
          <cell r="Y366">
            <v>1</v>
          </cell>
          <cell r="Z366">
            <v>0</v>
          </cell>
        </row>
        <row r="367">
          <cell r="E367" t="str">
            <v>－</v>
          </cell>
          <cell r="F367" t="str">
            <v>－</v>
          </cell>
          <cell r="I367" t="str">
            <v>－</v>
          </cell>
          <cell r="J367" t="str">
            <v>－</v>
          </cell>
          <cell r="K367" t="str">
            <v>－</v>
          </cell>
          <cell r="L367" t="str">
            <v>－</v>
          </cell>
          <cell r="M367" t="str">
            <v>－</v>
          </cell>
          <cell r="N367" t="str">
            <v>－</v>
          </cell>
          <cell r="O367" t="str">
            <v>－</v>
          </cell>
          <cell r="P367" t="str">
            <v>－</v>
          </cell>
          <cell r="Q367" t="str">
            <v>－</v>
          </cell>
          <cell r="R367" t="str">
            <v>－</v>
          </cell>
          <cell r="S367" t="str">
            <v>－</v>
          </cell>
          <cell r="T367" t="str">
            <v>－</v>
          </cell>
          <cell r="U367" t="str">
            <v>－</v>
          </cell>
          <cell r="V367" t="str">
            <v>－</v>
          </cell>
          <cell r="W367">
            <v>0</v>
          </cell>
          <cell r="X367">
            <v>0</v>
          </cell>
          <cell r="Y367">
            <v>1</v>
          </cell>
          <cell r="Z367">
            <v>0</v>
          </cell>
        </row>
        <row r="368">
          <cell r="E368" t="str">
            <v>－</v>
          </cell>
          <cell r="F368" t="str">
            <v>－</v>
          </cell>
          <cell r="I368" t="str">
            <v>－</v>
          </cell>
          <cell r="J368" t="str">
            <v>－</v>
          </cell>
          <cell r="K368" t="str">
            <v>－</v>
          </cell>
          <cell r="L368" t="str">
            <v>－</v>
          </cell>
          <cell r="M368" t="str">
            <v>－</v>
          </cell>
          <cell r="N368" t="str">
            <v>－</v>
          </cell>
          <cell r="O368" t="str">
            <v>－</v>
          </cell>
          <cell r="P368" t="str">
            <v>－</v>
          </cell>
          <cell r="Q368" t="str">
            <v>－</v>
          </cell>
          <cell r="R368" t="str">
            <v>－</v>
          </cell>
          <cell r="S368" t="str">
            <v>－</v>
          </cell>
          <cell r="T368" t="str">
            <v>－</v>
          </cell>
          <cell r="U368" t="str">
            <v>－</v>
          </cell>
          <cell r="V368" t="str">
            <v>－</v>
          </cell>
          <cell r="W368">
            <v>0</v>
          </cell>
          <cell r="X368">
            <v>0</v>
          </cell>
          <cell r="Y368">
            <v>1</v>
          </cell>
          <cell r="Z368">
            <v>0</v>
          </cell>
        </row>
        <row r="369">
          <cell r="E369" t="str">
            <v>－</v>
          </cell>
          <cell r="F369" t="str">
            <v>－</v>
          </cell>
          <cell r="I369" t="str">
            <v>－</v>
          </cell>
          <cell r="J369" t="str">
            <v>－</v>
          </cell>
          <cell r="K369" t="str">
            <v>－</v>
          </cell>
          <cell r="L369" t="str">
            <v>－</v>
          </cell>
          <cell r="M369" t="str">
            <v>－</v>
          </cell>
          <cell r="N369" t="str">
            <v>－</v>
          </cell>
          <cell r="O369" t="str">
            <v>－</v>
          </cell>
          <cell r="P369" t="str">
            <v>－</v>
          </cell>
          <cell r="Q369" t="str">
            <v>－</v>
          </cell>
          <cell r="R369" t="str">
            <v>－</v>
          </cell>
          <cell r="S369" t="str">
            <v>－</v>
          </cell>
          <cell r="T369" t="str">
            <v>－</v>
          </cell>
          <cell r="U369" t="str">
            <v>－</v>
          </cell>
          <cell r="V369" t="str">
            <v>－</v>
          </cell>
          <cell r="W369">
            <v>0</v>
          </cell>
          <cell r="X369">
            <v>0</v>
          </cell>
          <cell r="Y369">
            <v>1</v>
          </cell>
          <cell r="Z369">
            <v>0</v>
          </cell>
        </row>
        <row r="370">
          <cell r="E370" t="str">
            <v>－</v>
          </cell>
          <cell r="F370" t="str">
            <v>－</v>
          </cell>
          <cell r="I370" t="str">
            <v>－</v>
          </cell>
          <cell r="J370" t="str">
            <v>－</v>
          </cell>
          <cell r="K370" t="str">
            <v>－</v>
          </cell>
          <cell r="L370" t="str">
            <v>－</v>
          </cell>
          <cell r="M370" t="str">
            <v>－</v>
          </cell>
          <cell r="N370" t="str">
            <v>－</v>
          </cell>
          <cell r="O370" t="str">
            <v>－</v>
          </cell>
          <cell r="P370" t="str">
            <v>－</v>
          </cell>
          <cell r="Q370" t="str">
            <v>－</v>
          </cell>
          <cell r="R370" t="str">
            <v>－</v>
          </cell>
          <cell r="S370" t="str">
            <v>－</v>
          </cell>
          <cell r="T370" t="str">
            <v>－</v>
          </cell>
          <cell r="U370" t="str">
            <v>－</v>
          </cell>
          <cell r="V370" t="str">
            <v>－</v>
          </cell>
          <cell r="W370">
            <v>0</v>
          </cell>
          <cell r="X370">
            <v>0</v>
          </cell>
          <cell r="Y370">
            <v>1</v>
          </cell>
          <cell r="Z370">
            <v>0</v>
          </cell>
        </row>
        <row r="371">
          <cell r="E371" t="str">
            <v>－</v>
          </cell>
          <cell r="F371" t="str">
            <v>－</v>
          </cell>
          <cell r="I371" t="str">
            <v>－</v>
          </cell>
          <cell r="J371" t="str">
            <v>－</v>
          </cell>
          <cell r="K371" t="str">
            <v>－</v>
          </cell>
          <cell r="L371" t="str">
            <v>－</v>
          </cell>
          <cell r="M371" t="str">
            <v>－</v>
          </cell>
          <cell r="N371" t="str">
            <v>－</v>
          </cell>
          <cell r="O371" t="str">
            <v>－</v>
          </cell>
          <cell r="P371" t="str">
            <v>－</v>
          </cell>
          <cell r="Q371" t="str">
            <v>－</v>
          </cell>
          <cell r="R371" t="str">
            <v>－</v>
          </cell>
          <cell r="S371" t="str">
            <v>－</v>
          </cell>
          <cell r="T371" t="str">
            <v>－</v>
          </cell>
          <cell r="U371" t="str">
            <v>－</v>
          </cell>
          <cell r="V371" t="str">
            <v>－</v>
          </cell>
          <cell r="W371">
            <v>0</v>
          </cell>
          <cell r="X371">
            <v>0</v>
          </cell>
          <cell r="Y371">
            <v>1</v>
          </cell>
          <cell r="Z371">
            <v>0</v>
          </cell>
        </row>
        <row r="372">
          <cell r="E372" t="str">
            <v>－</v>
          </cell>
          <cell r="F372" t="str">
            <v>－</v>
          </cell>
          <cell r="I372" t="str">
            <v>－</v>
          </cell>
          <cell r="J372" t="str">
            <v>－</v>
          </cell>
          <cell r="K372" t="str">
            <v>－</v>
          </cell>
          <cell r="L372" t="str">
            <v>－</v>
          </cell>
          <cell r="M372" t="str">
            <v>－</v>
          </cell>
          <cell r="N372" t="str">
            <v>－</v>
          </cell>
          <cell r="O372" t="str">
            <v>－</v>
          </cell>
          <cell r="P372" t="str">
            <v>－</v>
          </cell>
          <cell r="Q372" t="str">
            <v>－</v>
          </cell>
          <cell r="R372" t="str">
            <v>－</v>
          </cell>
          <cell r="S372" t="str">
            <v>－</v>
          </cell>
          <cell r="T372" t="str">
            <v>－</v>
          </cell>
          <cell r="U372" t="str">
            <v>－</v>
          </cell>
          <cell r="V372" t="str">
            <v>－</v>
          </cell>
          <cell r="W372">
            <v>0</v>
          </cell>
          <cell r="X372">
            <v>0</v>
          </cell>
          <cell r="Y372">
            <v>1</v>
          </cell>
          <cell r="Z372">
            <v>0</v>
          </cell>
        </row>
        <row r="373">
          <cell r="E373" t="str">
            <v>－</v>
          </cell>
          <cell r="F373" t="str">
            <v>－</v>
          </cell>
          <cell r="I373" t="str">
            <v>－</v>
          </cell>
          <cell r="J373" t="str">
            <v>－</v>
          </cell>
          <cell r="K373" t="str">
            <v>－</v>
          </cell>
          <cell r="L373" t="str">
            <v>－</v>
          </cell>
          <cell r="M373" t="str">
            <v>－</v>
          </cell>
          <cell r="N373" t="str">
            <v>－</v>
          </cell>
          <cell r="O373" t="str">
            <v>－</v>
          </cell>
          <cell r="P373" t="str">
            <v>－</v>
          </cell>
          <cell r="Q373" t="str">
            <v>－</v>
          </cell>
          <cell r="R373" t="str">
            <v>－</v>
          </cell>
          <cell r="S373" t="str">
            <v>－</v>
          </cell>
          <cell r="T373" t="str">
            <v>－</v>
          </cell>
          <cell r="U373" t="str">
            <v>－</v>
          </cell>
          <cell r="V373" t="str">
            <v>－</v>
          </cell>
          <cell r="W373">
            <v>0</v>
          </cell>
          <cell r="X373">
            <v>0</v>
          </cell>
          <cell r="Y373">
            <v>1</v>
          </cell>
          <cell r="Z373">
            <v>0</v>
          </cell>
        </row>
        <row r="374">
          <cell r="E374" t="str">
            <v>－</v>
          </cell>
          <cell r="F374" t="str">
            <v>－</v>
          </cell>
          <cell r="I374" t="str">
            <v>－</v>
          </cell>
          <cell r="J374" t="str">
            <v>－</v>
          </cell>
          <cell r="K374" t="str">
            <v>－</v>
          </cell>
          <cell r="L374" t="str">
            <v>－</v>
          </cell>
          <cell r="M374" t="str">
            <v>－</v>
          </cell>
          <cell r="N374" t="str">
            <v>－</v>
          </cell>
          <cell r="O374" t="str">
            <v>－</v>
          </cell>
          <cell r="P374" t="str">
            <v>－</v>
          </cell>
          <cell r="Q374" t="str">
            <v>－</v>
          </cell>
          <cell r="R374" t="str">
            <v>－</v>
          </cell>
          <cell r="S374" t="str">
            <v>－</v>
          </cell>
          <cell r="T374" t="str">
            <v>－</v>
          </cell>
          <cell r="U374" t="str">
            <v>－</v>
          </cell>
          <cell r="V374" t="str">
            <v>－</v>
          </cell>
          <cell r="W374">
            <v>0</v>
          </cell>
          <cell r="X374">
            <v>0</v>
          </cell>
          <cell r="Y374">
            <v>1</v>
          </cell>
          <cell r="Z374">
            <v>0</v>
          </cell>
        </row>
        <row r="375">
          <cell r="E375" t="str">
            <v>－</v>
          </cell>
          <cell r="F375" t="str">
            <v>－</v>
          </cell>
          <cell r="I375" t="str">
            <v>－</v>
          </cell>
          <cell r="J375" t="str">
            <v>－</v>
          </cell>
          <cell r="K375" t="str">
            <v>－</v>
          </cell>
          <cell r="L375" t="str">
            <v>－</v>
          </cell>
          <cell r="M375" t="str">
            <v>－</v>
          </cell>
          <cell r="N375" t="str">
            <v>－</v>
          </cell>
          <cell r="O375" t="str">
            <v>－</v>
          </cell>
          <cell r="P375" t="str">
            <v>－</v>
          </cell>
          <cell r="Q375" t="str">
            <v>－</v>
          </cell>
          <cell r="R375" t="str">
            <v>－</v>
          </cell>
          <cell r="S375" t="str">
            <v>－</v>
          </cell>
          <cell r="T375" t="str">
            <v>－</v>
          </cell>
          <cell r="U375" t="str">
            <v>－</v>
          </cell>
          <cell r="V375" t="str">
            <v>－</v>
          </cell>
          <cell r="W375">
            <v>0</v>
          </cell>
          <cell r="X375">
            <v>0</v>
          </cell>
          <cell r="Y375">
            <v>1</v>
          </cell>
          <cell r="Z375">
            <v>0</v>
          </cell>
        </row>
        <row r="376">
          <cell r="E376" t="str">
            <v>－</v>
          </cell>
          <cell r="F376" t="str">
            <v>－</v>
          </cell>
          <cell r="I376" t="str">
            <v>－</v>
          </cell>
          <cell r="J376" t="str">
            <v>－</v>
          </cell>
          <cell r="K376" t="str">
            <v>－</v>
          </cell>
          <cell r="L376" t="str">
            <v>－</v>
          </cell>
          <cell r="M376" t="str">
            <v>－</v>
          </cell>
          <cell r="N376" t="str">
            <v>－</v>
          </cell>
          <cell r="O376" t="str">
            <v>－</v>
          </cell>
          <cell r="P376" t="str">
            <v>－</v>
          </cell>
          <cell r="Q376" t="str">
            <v>－</v>
          </cell>
          <cell r="R376" t="str">
            <v>－</v>
          </cell>
          <cell r="S376" t="str">
            <v>－</v>
          </cell>
          <cell r="T376" t="str">
            <v>－</v>
          </cell>
          <cell r="U376" t="str">
            <v>－</v>
          </cell>
          <cell r="V376" t="str">
            <v>－</v>
          </cell>
          <cell r="W376">
            <v>0</v>
          </cell>
          <cell r="X376">
            <v>0</v>
          </cell>
          <cell r="Y376">
            <v>1</v>
          </cell>
          <cell r="Z376">
            <v>0</v>
          </cell>
        </row>
        <row r="377">
          <cell r="E377" t="str">
            <v>－</v>
          </cell>
          <cell r="F377" t="str">
            <v>－</v>
          </cell>
          <cell r="I377" t="str">
            <v>－</v>
          </cell>
          <cell r="J377" t="str">
            <v>－</v>
          </cell>
          <cell r="K377" t="str">
            <v>－</v>
          </cell>
          <cell r="L377" t="str">
            <v>－</v>
          </cell>
          <cell r="M377" t="str">
            <v>－</v>
          </cell>
          <cell r="N377" t="str">
            <v>－</v>
          </cell>
          <cell r="O377" t="str">
            <v>－</v>
          </cell>
          <cell r="P377" t="str">
            <v>－</v>
          </cell>
          <cell r="Q377" t="str">
            <v>－</v>
          </cell>
          <cell r="R377" t="str">
            <v>－</v>
          </cell>
          <cell r="S377" t="str">
            <v>－</v>
          </cell>
          <cell r="T377" t="str">
            <v>－</v>
          </cell>
          <cell r="U377" t="str">
            <v>－</v>
          </cell>
          <cell r="V377" t="str">
            <v>－</v>
          </cell>
          <cell r="W377">
            <v>0</v>
          </cell>
          <cell r="X377">
            <v>0</v>
          </cell>
          <cell r="Y377">
            <v>1</v>
          </cell>
          <cell r="Z377">
            <v>0</v>
          </cell>
        </row>
        <row r="378">
          <cell r="E378" t="str">
            <v>－</v>
          </cell>
          <cell r="F378" t="str">
            <v>－</v>
          </cell>
          <cell r="I378" t="str">
            <v>－</v>
          </cell>
          <cell r="J378" t="str">
            <v>－</v>
          </cell>
          <cell r="K378" t="str">
            <v>－</v>
          </cell>
          <cell r="L378" t="str">
            <v>－</v>
          </cell>
          <cell r="M378" t="str">
            <v>－</v>
          </cell>
          <cell r="N378" t="str">
            <v>－</v>
          </cell>
          <cell r="O378" t="str">
            <v>－</v>
          </cell>
          <cell r="P378" t="str">
            <v>－</v>
          </cell>
          <cell r="Q378" t="str">
            <v>－</v>
          </cell>
          <cell r="R378" t="str">
            <v>－</v>
          </cell>
          <cell r="S378" t="str">
            <v>－</v>
          </cell>
          <cell r="T378" t="str">
            <v>－</v>
          </cell>
          <cell r="U378" t="str">
            <v>－</v>
          </cell>
          <cell r="V378" t="str">
            <v>－</v>
          </cell>
          <cell r="W378">
            <v>0</v>
          </cell>
          <cell r="X378">
            <v>0</v>
          </cell>
          <cell r="Y378">
            <v>1</v>
          </cell>
          <cell r="Z378">
            <v>0</v>
          </cell>
        </row>
        <row r="379">
          <cell r="E379" t="str">
            <v>－</v>
          </cell>
          <cell r="F379" t="str">
            <v>－</v>
          </cell>
          <cell r="I379" t="str">
            <v>－</v>
          </cell>
          <cell r="J379" t="str">
            <v>－</v>
          </cell>
          <cell r="K379" t="str">
            <v>－</v>
          </cell>
          <cell r="L379" t="str">
            <v>－</v>
          </cell>
          <cell r="M379" t="str">
            <v>－</v>
          </cell>
          <cell r="N379" t="str">
            <v>－</v>
          </cell>
          <cell r="O379" t="str">
            <v>－</v>
          </cell>
          <cell r="P379" t="str">
            <v>－</v>
          </cell>
          <cell r="Q379" t="str">
            <v>－</v>
          </cell>
          <cell r="R379" t="str">
            <v>－</v>
          </cell>
          <cell r="S379" t="str">
            <v>－</v>
          </cell>
          <cell r="T379" t="str">
            <v>－</v>
          </cell>
          <cell r="U379" t="str">
            <v>－</v>
          </cell>
          <cell r="V379" t="str">
            <v>－</v>
          </cell>
          <cell r="W379">
            <v>0</v>
          </cell>
          <cell r="X379">
            <v>0</v>
          </cell>
          <cell r="Y379">
            <v>1</v>
          </cell>
          <cell r="Z379">
            <v>0</v>
          </cell>
        </row>
        <row r="380">
          <cell r="E380" t="str">
            <v>－</v>
          </cell>
          <cell r="F380" t="str">
            <v>－</v>
          </cell>
          <cell r="I380" t="str">
            <v>－</v>
          </cell>
          <cell r="J380" t="str">
            <v>－</v>
          </cell>
          <cell r="K380" t="str">
            <v>－</v>
          </cell>
          <cell r="L380" t="str">
            <v>－</v>
          </cell>
          <cell r="M380" t="str">
            <v>－</v>
          </cell>
          <cell r="N380" t="str">
            <v>－</v>
          </cell>
          <cell r="O380" t="str">
            <v>－</v>
          </cell>
          <cell r="P380" t="str">
            <v>－</v>
          </cell>
          <cell r="Q380" t="str">
            <v>－</v>
          </cell>
          <cell r="R380" t="str">
            <v>－</v>
          </cell>
          <cell r="S380" t="str">
            <v>－</v>
          </cell>
          <cell r="T380" t="str">
            <v>－</v>
          </cell>
          <cell r="U380" t="str">
            <v>－</v>
          </cell>
          <cell r="V380" t="str">
            <v>－</v>
          </cell>
          <cell r="W380">
            <v>0</v>
          </cell>
          <cell r="X380">
            <v>0</v>
          </cell>
          <cell r="Y380">
            <v>1</v>
          </cell>
          <cell r="Z380">
            <v>0</v>
          </cell>
        </row>
        <row r="381">
          <cell r="E381" t="str">
            <v>－</v>
          </cell>
          <cell r="F381" t="str">
            <v>－</v>
          </cell>
          <cell r="I381" t="str">
            <v>－</v>
          </cell>
          <cell r="J381" t="str">
            <v>－</v>
          </cell>
          <cell r="K381" t="str">
            <v>－</v>
          </cell>
          <cell r="L381" t="str">
            <v>－</v>
          </cell>
          <cell r="M381" t="str">
            <v>－</v>
          </cell>
          <cell r="N381" t="str">
            <v>－</v>
          </cell>
          <cell r="O381" t="str">
            <v>－</v>
          </cell>
          <cell r="P381" t="str">
            <v>－</v>
          </cell>
          <cell r="Q381" t="str">
            <v>－</v>
          </cell>
          <cell r="R381" t="str">
            <v>－</v>
          </cell>
          <cell r="S381" t="str">
            <v>－</v>
          </cell>
          <cell r="T381" t="str">
            <v>－</v>
          </cell>
          <cell r="U381" t="str">
            <v>－</v>
          </cell>
          <cell r="V381" t="str">
            <v>－</v>
          </cell>
          <cell r="W381">
            <v>0</v>
          </cell>
          <cell r="X381">
            <v>0</v>
          </cell>
          <cell r="Y381">
            <v>1</v>
          </cell>
          <cell r="Z381">
            <v>0</v>
          </cell>
        </row>
        <row r="382">
          <cell r="E382" t="str">
            <v>－</v>
          </cell>
          <cell r="F382" t="str">
            <v>－</v>
          </cell>
          <cell r="I382" t="str">
            <v>－</v>
          </cell>
          <cell r="J382" t="str">
            <v>－</v>
          </cell>
          <cell r="K382" t="str">
            <v>－</v>
          </cell>
          <cell r="L382" t="str">
            <v>－</v>
          </cell>
          <cell r="M382" t="str">
            <v>－</v>
          </cell>
          <cell r="N382" t="str">
            <v>－</v>
          </cell>
          <cell r="O382" t="str">
            <v>－</v>
          </cell>
          <cell r="P382" t="str">
            <v>－</v>
          </cell>
          <cell r="Q382" t="str">
            <v>－</v>
          </cell>
          <cell r="R382" t="str">
            <v>－</v>
          </cell>
          <cell r="S382" t="str">
            <v>－</v>
          </cell>
          <cell r="T382" t="str">
            <v>－</v>
          </cell>
          <cell r="U382" t="str">
            <v>－</v>
          </cell>
          <cell r="V382" t="str">
            <v>－</v>
          </cell>
          <cell r="W382">
            <v>0</v>
          </cell>
          <cell r="X382">
            <v>0</v>
          </cell>
          <cell r="Y382">
            <v>1</v>
          </cell>
          <cell r="Z382">
            <v>0</v>
          </cell>
        </row>
        <row r="383">
          <cell r="E383" t="str">
            <v>－</v>
          </cell>
          <cell r="F383" t="str">
            <v>－</v>
          </cell>
          <cell r="I383" t="str">
            <v>－</v>
          </cell>
          <cell r="J383" t="str">
            <v>－</v>
          </cell>
          <cell r="K383" t="str">
            <v>－</v>
          </cell>
          <cell r="L383" t="str">
            <v>－</v>
          </cell>
          <cell r="M383" t="str">
            <v>－</v>
          </cell>
          <cell r="N383" t="str">
            <v>－</v>
          </cell>
          <cell r="O383" t="str">
            <v>－</v>
          </cell>
          <cell r="P383" t="str">
            <v>－</v>
          </cell>
          <cell r="Q383" t="str">
            <v>－</v>
          </cell>
          <cell r="R383" t="str">
            <v>－</v>
          </cell>
          <cell r="S383" t="str">
            <v>－</v>
          </cell>
          <cell r="T383" t="str">
            <v>－</v>
          </cell>
          <cell r="U383" t="str">
            <v>－</v>
          </cell>
          <cell r="V383" t="str">
            <v>－</v>
          </cell>
          <cell r="W383">
            <v>0</v>
          </cell>
          <cell r="X383">
            <v>0</v>
          </cell>
          <cell r="Y383">
            <v>1</v>
          </cell>
          <cell r="Z383">
            <v>0</v>
          </cell>
        </row>
        <row r="384">
          <cell r="E384" t="str">
            <v>－</v>
          </cell>
          <cell r="F384" t="str">
            <v>－</v>
          </cell>
          <cell r="I384" t="str">
            <v>－</v>
          </cell>
          <cell r="J384" t="str">
            <v>－</v>
          </cell>
          <cell r="K384" t="str">
            <v>－</v>
          </cell>
          <cell r="L384" t="str">
            <v>－</v>
          </cell>
          <cell r="M384" t="str">
            <v>－</v>
          </cell>
          <cell r="N384" t="str">
            <v>－</v>
          </cell>
          <cell r="O384" t="str">
            <v>－</v>
          </cell>
          <cell r="P384" t="str">
            <v>－</v>
          </cell>
          <cell r="Q384" t="str">
            <v>－</v>
          </cell>
          <cell r="R384" t="str">
            <v>－</v>
          </cell>
          <cell r="S384" t="str">
            <v>－</v>
          </cell>
          <cell r="T384" t="str">
            <v>－</v>
          </cell>
          <cell r="U384" t="str">
            <v>－</v>
          </cell>
          <cell r="V384" t="str">
            <v>－</v>
          </cell>
          <cell r="W384">
            <v>0</v>
          </cell>
          <cell r="X384">
            <v>0</v>
          </cell>
          <cell r="Y384">
            <v>1</v>
          </cell>
          <cell r="Z384">
            <v>0</v>
          </cell>
        </row>
        <row r="385">
          <cell r="E385" t="str">
            <v>－</v>
          </cell>
          <cell r="F385" t="str">
            <v>－</v>
          </cell>
          <cell r="I385" t="str">
            <v>－</v>
          </cell>
          <cell r="J385" t="str">
            <v>－</v>
          </cell>
          <cell r="K385" t="str">
            <v>－</v>
          </cell>
          <cell r="L385" t="str">
            <v>－</v>
          </cell>
          <cell r="M385" t="str">
            <v>－</v>
          </cell>
          <cell r="N385" t="str">
            <v>－</v>
          </cell>
          <cell r="O385" t="str">
            <v>－</v>
          </cell>
          <cell r="P385" t="str">
            <v>－</v>
          </cell>
          <cell r="Q385" t="str">
            <v>－</v>
          </cell>
          <cell r="R385" t="str">
            <v>－</v>
          </cell>
          <cell r="S385" t="str">
            <v>－</v>
          </cell>
          <cell r="T385" t="str">
            <v>－</v>
          </cell>
          <cell r="U385" t="str">
            <v>－</v>
          </cell>
          <cell r="V385" t="str">
            <v>－</v>
          </cell>
          <cell r="W385">
            <v>0</v>
          </cell>
          <cell r="X385">
            <v>0</v>
          </cell>
          <cell r="Y385">
            <v>1</v>
          </cell>
          <cell r="Z385">
            <v>0</v>
          </cell>
        </row>
        <row r="386">
          <cell r="E386" t="str">
            <v>－</v>
          </cell>
          <cell r="F386" t="str">
            <v>－</v>
          </cell>
          <cell r="I386" t="str">
            <v>－</v>
          </cell>
          <cell r="J386" t="str">
            <v>－</v>
          </cell>
          <cell r="K386" t="str">
            <v>－</v>
          </cell>
          <cell r="L386" t="str">
            <v>－</v>
          </cell>
          <cell r="M386" t="str">
            <v>－</v>
          </cell>
          <cell r="N386" t="str">
            <v>－</v>
          </cell>
          <cell r="O386" t="str">
            <v>－</v>
          </cell>
          <cell r="P386" t="str">
            <v>－</v>
          </cell>
          <cell r="Q386" t="str">
            <v>－</v>
          </cell>
          <cell r="R386" t="str">
            <v>－</v>
          </cell>
          <cell r="S386" t="str">
            <v>－</v>
          </cell>
          <cell r="T386" t="str">
            <v>－</v>
          </cell>
          <cell r="U386" t="str">
            <v>－</v>
          </cell>
          <cell r="V386" t="str">
            <v>－</v>
          </cell>
          <cell r="W386">
            <v>0</v>
          </cell>
          <cell r="X386">
            <v>0</v>
          </cell>
          <cell r="Y386">
            <v>1</v>
          </cell>
          <cell r="Z386">
            <v>0</v>
          </cell>
        </row>
        <row r="387">
          <cell r="E387" t="str">
            <v>－</v>
          </cell>
          <cell r="F387" t="str">
            <v>－</v>
          </cell>
          <cell r="G387" t="str">
            <v>－</v>
          </cell>
          <cell r="H387" t="str">
            <v>－</v>
          </cell>
          <cell r="I387" t="str">
            <v>－</v>
          </cell>
          <cell r="J387" t="str">
            <v>－</v>
          </cell>
          <cell r="K387" t="str">
            <v>－</v>
          </cell>
          <cell r="L387" t="str">
            <v>－</v>
          </cell>
          <cell r="M387" t="str">
            <v>－</v>
          </cell>
          <cell r="N387" t="str">
            <v>－</v>
          </cell>
          <cell r="O387" t="str">
            <v>－</v>
          </cell>
          <cell r="P387" t="str">
            <v>－</v>
          </cell>
          <cell r="Q387" t="str">
            <v>－</v>
          </cell>
          <cell r="R387" t="str">
            <v>－</v>
          </cell>
          <cell r="S387" t="str">
            <v>－</v>
          </cell>
          <cell r="T387" t="str">
            <v>－</v>
          </cell>
          <cell r="U387" t="str">
            <v>－</v>
          </cell>
          <cell r="V387" t="str">
            <v>－</v>
          </cell>
          <cell r="W387">
            <v>0</v>
          </cell>
          <cell r="X387">
            <v>0</v>
          </cell>
          <cell r="Y387">
            <v>1</v>
          </cell>
          <cell r="Z387">
            <v>0</v>
          </cell>
        </row>
        <row r="388">
          <cell r="E388" t="str">
            <v>－</v>
          </cell>
          <cell r="F388" t="str">
            <v>－</v>
          </cell>
          <cell r="G388" t="str">
            <v>－</v>
          </cell>
          <cell r="H388" t="str">
            <v>－</v>
          </cell>
          <cell r="I388" t="str">
            <v>－</v>
          </cell>
          <cell r="J388" t="str">
            <v>－</v>
          </cell>
          <cell r="K388" t="str">
            <v>－</v>
          </cell>
          <cell r="L388" t="str">
            <v>－</v>
          </cell>
          <cell r="M388" t="str">
            <v>－</v>
          </cell>
          <cell r="N388" t="str">
            <v>－</v>
          </cell>
          <cell r="O388" t="str">
            <v>－</v>
          </cell>
          <cell r="P388" t="str">
            <v>－</v>
          </cell>
          <cell r="Q388" t="str">
            <v>－</v>
          </cell>
          <cell r="R388" t="str">
            <v>－</v>
          </cell>
          <cell r="S388" t="str">
            <v>－</v>
          </cell>
          <cell r="T388" t="str">
            <v>－</v>
          </cell>
          <cell r="U388" t="str">
            <v>－</v>
          </cell>
          <cell r="V388" t="str">
            <v>－</v>
          </cell>
          <cell r="W388">
            <v>0</v>
          </cell>
          <cell r="X388">
            <v>0</v>
          </cell>
          <cell r="Y388">
            <v>1</v>
          </cell>
          <cell r="Z388">
            <v>0</v>
          </cell>
        </row>
        <row r="389">
          <cell r="E389" t="str">
            <v>－</v>
          </cell>
          <cell r="F389" t="str">
            <v>－</v>
          </cell>
          <cell r="G389" t="str">
            <v>－</v>
          </cell>
          <cell r="H389" t="str">
            <v>－</v>
          </cell>
          <cell r="I389" t="str">
            <v>－</v>
          </cell>
          <cell r="J389" t="str">
            <v>－</v>
          </cell>
          <cell r="K389" t="str">
            <v>－</v>
          </cell>
          <cell r="L389" t="str">
            <v>－</v>
          </cell>
          <cell r="M389" t="str">
            <v>－</v>
          </cell>
          <cell r="N389" t="str">
            <v>－</v>
          </cell>
          <cell r="O389" t="str">
            <v>－</v>
          </cell>
          <cell r="P389" t="str">
            <v>－</v>
          </cell>
          <cell r="Q389" t="str">
            <v>－</v>
          </cell>
          <cell r="R389" t="str">
            <v>－</v>
          </cell>
          <cell r="S389" t="str">
            <v>－</v>
          </cell>
          <cell r="T389" t="str">
            <v>－</v>
          </cell>
          <cell r="U389" t="str">
            <v>－</v>
          </cell>
          <cell r="V389" t="str">
            <v>－</v>
          </cell>
          <cell r="W389">
            <v>0</v>
          </cell>
          <cell r="X389">
            <v>0</v>
          </cell>
          <cell r="Y389">
            <v>1</v>
          </cell>
          <cell r="Z389">
            <v>0</v>
          </cell>
        </row>
        <row r="390">
          <cell r="E390" t="str">
            <v>－</v>
          </cell>
          <cell r="F390" t="str">
            <v>－</v>
          </cell>
          <cell r="G390" t="str">
            <v>－</v>
          </cell>
          <cell r="H390" t="str">
            <v>－</v>
          </cell>
          <cell r="I390" t="str">
            <v>－</v>
          </cell>
          <cell r="J390" t="str">
            <v>－</v>
          </cell>
          <cell r="K390" t="str">
            <v>－</v>
          </cell>
          <cell r="L390" t="str">
            <v>－</v>
          </cell>
          <cell r="M390" t="str">
            <v>－</v>
          </cell>
          <cell r="N390" t="str">
            <v>－</v>
          </cell>
          <cell r="O390" t="str">
            <v>－</v>
          </cell>
          <cell r="P390" t="str">
            <v>－</v>
          </cell>
          <cell r="Q390" t="str">
            <v>－</v>
          </cell>
          <cell r="R390" t="str">
            <v>－</v>
          </cell>
          <cell r="S390" t="str">
            <v>－</v>
          </cell>
          <cell r="T390" t="str">
            <v>－</v>
          </cell>
          <cell r="U390" t="str">
            <v>－</v>
          </cell>
          <cell r="V390" t="str">
            <v>－</v>
          </cell>
          <cell r="W390">
            <v>0</v>
          </cell>
          <cell r="X390">
            <v>0</v>
          </cell>
          <cell r="Y390">
            <v>1</v>
          </cell>
          <cell r="Z390">
            <v>0</v>
          </cell>
        </row>
        <row r="391">
          <cell r="E391" t="str">
            <v>－</v>
          </cell>
          <cell r="F391" t="str">
            <v>－</v>
          </cell>
          <cell r="G391" t="str">
            <v>－</v>
          </cell>
          <cell r="H391" t="str">
            <v>－</v>
          </cell>
          <cell r="I391" t="str">
            <v>－</v>
          </cell>
          <cell r="J391" t="str">
            <v>－</v>
          </cell>
          <cell r="K391" t="str">
            <v>－</v>
          </cell>
          <cell r="L391" t="str">
            <v>－</v>
          </cell>
          <cell r="M391" t="str">
            <v>－</v>
          </cell>
          <cell r="N391" t="str">
            <v>－</v>
          </cell>
          <cell r="O391" t="str">
            <v>－</v>
          </cell>
          <cell r="P391" t="str">
            <v>－</v>
          </cell>
          <cell r="Q391" t="str">
            <v>－</v>
          </cell>
          <cell r="R391" t="str">
            <v>－</v>
          </cell>
          <cell r="S391" t="str">
            <v>－</v>
          </cell>
          <cell r="T391" t="str">
            <v>－</v>
          </cell>
          <cell r="U391" t="str">
            <v>－</v>
          </cell>
          <cell r="V391" t="str">
            <v>－</v>
          </cell>
          <cell r="W391">
            <v>0</v>
          </cell>
          <cell r="X391">
            <v>0</v>
          </cell>
          <cell r="Y391">
            <v>1</v>
          </cell>
          <cell r="Z391">
            <v>0</v>
          </cell>
        </row>
        <row r="392">
          <cell r="E392" t="str">
            <v>－</v>
          </cell>
          <cell r="F392" t="str">
            <v>－</v>
          </cell>
          <cell r="G392" t="str">
            <v>－</v>
          </cell>
          <cell r="H392" t="str">
            <v>－</v>
          </cell>
          <cell r="I392" t="str">
            <v>－</v>
          </cell>
          <cell r="J392" t="str">
            <v>－</v>
          </cell>
          <cell r="K392" t="str">
            <v>－</v>
          </cell>
          <cell r="L392" t="str">
            <v>－</v>
          </cell>
          <cell r="M392" t="str">
            <v>－</v>
          </cell>
          <cell r="N392" t="str">
            <v>－</v>
          </cell>
          <cell r="O392" t="str">
            <v>－</v>
          </cell>
          <cell r="P392" t="str">
            <v>－</v>
          </cell>
          <cell r="Q392" t="str">
            <v>－</v>
          </cell>
          <cell r="R392" t="str">
            <v>－</v>
          </cell>
          <cell r="S392" t="str">
            <v>－</v>
          </cell>
          <cell r="T392" t="str">
            <v>－</v>
          </cell>
          <cell r="U392" t="str">
            <v>－</v>
          </cell>
          <cell r="V392" t="str">
            <v>－</v>
          </cell>
          <cell r="W392">
            <v>0</v>
          </cell>
          <cell r="X392">
            <v>0</v>
          </cell>
          <cell r="Y392">
            <v>1</v>
          </cell>
          <cell r="Z392">
            <v>0</v>
          </cell>
        </row>
        <row r="393">
          <cell r="E393" t="str">
            <v>－</v>
          </cell>
          <cell r="F393" t="str">
            <v>－</v>
          </cell>
          <cell r="G393" t="str">
            <v>－</v>
          </cell>
          <cell r="H393" t="str">
            <v>－</v>
          </cell>
          <cell r="I393" t="str">
            <v>－</v>
          </cell>
          <cell r="J393" t="str">
            <v>－</v>
          </cell>
          <cell r="K393" t="str">
            <v>－</v>
          </cell>
          <cell r="L393" t="str">
            <v>－</v>
          </cell>
          <cell r="M393" t="str">
            <v>－</v>
          </cell>
          <cell r="N393" t="str">
            <v>－</v>
          </cell>
          <cell r="O393" t="str">
            <v>－</v>
          </cell>
          <cell r="P393" t="str">
            <v>－</v>
          </cell>
          <cell r="Q393" t="str">
            <v>－</v>
          </cell>
          <cell r="R393" t="str">
            <v>－</v>
          </cell>
          <cell r="S393" t="str">
            <v>－</v>
          </cell>
          <cell r="T393" t="str">
            <v>－</v>
          </cell>
          <cell r="U393" t="str">
            <v>－</v>
          </cell>
          <cell r="V393" t="str">
            <v>－</v>
          </cell>
          <cell r="W393">
            <v>0</v>
          </cell>
          <cell r="X393">
            <v>0</v>
          </cell>
          <cell r="Y393">
            <v>1</v>
          </cell>
          <cell r="Z393">
            <v>0</v>
          </cell>
        </row>
        <row r="394">
          <cell r="E394" t="str">
            <v>－</v>
          </cell>
          <cell r="F394" t="str">
            <v>－</v>
          </cell>
          <cell r="G394" t="str">
            <v>－</v>
          </cell>
          <cell r="H394" t="str">
            <v>－</v>
          </cell>
          <cell r="I394" t="str">
            <v>－</v>
          </cell>
          <cell r="J394" t="str">
            <v>－</v>
          </cell>
          <cell r="K394" t="str">
            <v>－</v>
          </cell>
          <cell r="L394" t="str">
            <v>－</v>
          </cell>
          <cell r="M394" t="str">
            <v>－</v>
          </cell>
          <cell r="N394" t="str">
            <v>－</v>
          </cell>
          <cell r="O394" t="str">
            <v>－</v>
          </cell>
          <cell r="P394" t="str">
            <v>－</v>
          </cell>
          <cell r="Q394" t="str">
            <v>－</v>
          </cell>
          <cell r="R394" t="str">
            <v>－</v>
          </cell>
          <cell r="S394" t="str">
            <v>－</v>
          </cell>
          <cell r="T394" t="str">
            <v>－</v>
          </cell>
          <cell r="U394" t="str">
            <v>－</v>
          </cell>
          <cell r="V394" t="str">
            <v>－</v>
          </cell>
          <cell r="W394">
            <v>0</v>
          </cell>
          <cell r="X394">
            <v>0</v>
          </cell>
          <cell r="Y394">
            <v>1</v>
          </cell>
          <cell r="Z394">
            <v>0</v>
          </cell>
        </row>
        <row r="395">
          <cell r="E395" t="str">
            <v>－</v>
          </cell>
          <cell r="F395" t="str">
            <v>－</v>
          </cell>
          <cell r="G395" t="str">
            <v>－</v>
          </cell>
          <cell r="H395" t="str">
            <v>－</v>
          </cell>
          <cell r="I395" t="str">
            <v>－</v>
          </cell>
          <cell r="J395" t="str">
            <v>－</v>
          </cell>
          <cell r="K395" t="str">
            <v>－</v>
          </cell>
          <cell r="L395" t="str">
            <v>－</v>
          </cell>
          <cell r="M395" t="str">
            <v>－</v>
          </cell>
          <cell r="N395" t="str">
            <v>－</v>
          </cell>
          <cell r="O395" t="str">
            <v>－</v>
          </cell>
          <cell r="P395" t="str">
            <v>－</v>
          </cell>
          <cell r="Q395" t="str">
            <v>－</v>
          </cell>
          <cell r="R395" t="str">
            <v>－</v>
          </cell>
          <cell r="S395" t="str">
            <v>－</v>
          </cell>
          <cell r="T395" t="str">
            <v>－</v>
          </cell>
          <cell r="U395" t="str">
            <v>－</v>
          </cell>
          <cell r="V395" t="str">
            <v>－</v>
          </cell>
          <cell r="W395">
            <v>0</v>
          </cell>
          <cell r="X395">
            <v>0</v>
          </cell>
          <cell r="Y395">
            <v>1</v>
          </cell>
          <cell r="Z395">
            <v>0</v>
          </cell>
        </row>
        <row r="396">
          <cell r="E396" t="str">
            <v>－</v>
          </cell>
          <cell r="F396" t="str">
            <v>－</v>
          </cell>
          <cell r="G396" t="str">
            <v>－</v>
          </cell>
          <cell r="H396" t="str">
            <v>－</v>
          </cell>
          <cell r="I396" t="str">
            <v>－</v>
          </cell>
          <cell r="J396" t="str">
            <v>－</v>
          </cell>
          <cell r="K396" t="str">
            <v>－</v>
          </cell>
          <cell r="L396" t="str">
            <v>－</v>
          </cell>
          <cell r="M396" t="str">
            <v>－</v>
          </cell>
          <cell r="N396" t="str">
            <v>－</v>
          </cell>
          <cell r="O396" t="str">
            <v>－</v>
          </cell>
          <cell r="P396" t="str">
            <v>－</v>
          </cell>
          <cell r="Q396" t="str">
            <v>－</v>
          </cell>
          <cell r="R396" t="str">
            <v>－</v>
          </cell>
          <cell r="S396" t="str">
            <v>－</v>
          </cell>
          <cell r="T396" t="str">
            <v>－</v>
          </cell>
          <cell r="U396" t="str">
            <v>－</v>
          </cell>
          <cell r="V396" t="str">
            <v>－</v>
          </cell>
          <cell r="W396">
            <v>0</v>
          </cell>
          <cell r="X396">
            <v>0</v>
          </cell>
          <cell r="Y396">
            <v>1</v>
          </cell>
          <cell r="Z396">
            <v>0</v>
          </cell>
        </row>
        <row r="397">
          <cell r="E397" t="str">
            <v>－</v>
          </cell>
          <cell r="F397" t="str">
            <v>－</v>
          </cell>
          <cell r="G397" t="str">
            <v>－</v>
          </cell>
          <cell r="H397" t="str">
            <v>－</v>
          </cell>
          <cell r="I397" t="str">
            <v>－</v>
          </cell>
          <cell r="J397" t="str">
            <v>－</v>
          </cell>
          <cell r="K397" t="str">
            <v>－</v>
          </cell>
          <cell r="L397" t="str">
            <v>－</v>
          </cell>
          <cell r="M397" t="str">
            <v>－</v>
          </cell>
          <cell r="N397" t="str">
            <v>－</v>
          </cell>
          <cell r="O397" t="str">
            <v>－</v>
          </cell>
          <cell r="P397" t="str">
            <v>－</v>
          </cell>
          <cell r="Q397" t="str">
            <v>－</v>
          </cell>
          <cell r="R397" t="str">
            <v>－</v>
          </cell>
          <cell r="S397" t="str">
            <v>－</v>
          </cell>
          <cell r="T397" t="str">
            <v>－</v>
          </cell>
          <cell r="U397" t="str">
            <v>－</v>
          </cell>
          <cell r="V397" t="str">
            <v>－</v>
          </cell>
          <cell r="W397">
            <v>0</v>
          </cell>
          <cell r="X397">
            <v>0</v>
          </cell>
          <cell r="Y397">
            <v>1</v>
          </cell>
          <cell r="Z397">
            <v>0</v>
          </cell>
        </row>
        <row r="398">
          <cell r="E398" t="str">
            <v>－</v>
          </cell>
          <cell r="F398" t="str">
            <v>－</v>
          </cell>
          <cell r="G398" t="str">
            <v>－</v>
          </cell>
          <cell r="H398" t="str">
            <v>－</v>
          </cell>
          <cell r="I398" t="str">
            <v>－</v>
          </cell>
          <cell r="J398" t="str">
            <v>－</v>
          </cell>
          <cell r="K398" t="str">
            <v>－</v>
          </cell>
          <cell r="L398" t="str">
            <v>－</v>
          </cell>
          <cell r="M398" t="str">
            <v>－</v>
          </cell>
          <cell r="N398" t="str">
            <v>－</v>
          </cell>
          <cell r="O398" t="str">
            <v>－</v>
          </cell>
          <cell r="P398" t="str">
            <v>－</v>
          </cell>
          <cell r="Q398" t="str">
            <v>－</v>
          </cell>
          <cell r="R398" t="str">
            <v>－</v>
          </cell>
          <cell r="S398" t="str">
            <v>－</v>
          </cell>
          <cell r="T398" t="str">
            <v>－</v>
          </cell>
          <cell r="U398" t="str">
            <v>－</v>
          </cell>
          <cell r="V398" t="str">
            <v>－</v>
          </cell>
          <cell r="W398">
            <v>0</v>
          </cell>
          <cell r="X398">
            <v>0</v>
          </cell>
          <cell r="Y398">
            <v>1</v>
          </cell>
          <cell r="Z398">
            <v>0</v>
          </cell>
        </row>
        <row r="399">
          <cell r="E399" t="str">
            <v>－</v>
          </cell>
          <cell r="F399" t="str">
            <v>－</v>
          </cell>
          <cell r="G399" t="str">
            <v>－</v>
          </cell>
          <cell r="H399" t="str">
            <v>－</v>
          </cell>
          <cell r="I399" t="str">
            <v>－</v>
          </cell>
          <cell r="J399" t="str">
            <v>－</v>
          </cell>
          <cell r="K399" t="str">
            <v>－</v>
          </cell>
          <cell r="L399" t="str">
            <v>－</v>
          </cell>
          <cell r="M399" t="str">
            <v>－</v>
          </cell>
          <cell r="N399" t="str">
            <v>－</v>
          </cell>
          <cell r="O399" t="str">
            <v>－</v>
          </cell>
          <cell r="P399" t="str">
            <v>－</v>
          </cell>
          <cell r="Q399" t="str">
            <v>－</v>
          </cell>
          <cell r="R399" t="str">
            <v>－</v>
          </cell>
          <cell r="S399" t="str">
            <v>－</v>
          </cell>
          <cell r="T399" t="str">
            <v>－</v>
          </cell>
          <cell r="U399" t="str">
            <v>－</v>
          </cell>
          <cell r="V399" t="str">
            <v>－</v>
          </cell>
          <cell r="W399">
            <v>0</v>
          </cell>
          <cell r="X399">
            <v>0</v>
          </cell>
          <cell r="Y399">
            <v>1</v>
          </cell>
          <cell r="Z399">
            <v>0</v>
          </cell>
        </row>
        <row r="400">
          <cell r="E400" t="str">
            <v>－</v>
          </cell>
          <cell r="F400" t="str">
            <v>－</v>
          </cell>
          <cell r="G400" t="str">
            <v>－</v>
          </cell>
          <cell r="H400" t="str">
            <v>－</v>
          </cell>
          <cell r="I400" t="str">
            <v>－</v>
          </cell>
          <cell r="J400" t="str">
            <v>－</v>
          </cell>
          <cell r="K400" t="str">
            <v>－</v>
          </cell>
          <cell r="L400" t="str">
            <v>－</v>
          </cell>
          <cell r="M400" t="str">
            <v>－</v>
          </cell>
          <cell r="N400" t="str">
            <v>－</v>
          </cell>
          <cell r="O400" t="str">
            <v>－</v>
          </cell>
          <cell r="P400" t="str">
            <v>－</v>
          </cell>
          <cell r="Q400" t="str">
            <v>－</v>
          </cell>
          <cell r="R400" t="str">
            <v>－</v>
          </cell>
          <cell r="S400" t="str">
            <v>－</v>
          </cell>
          <cell r="T400" t="str">
            <v>－</v>
          </cell>
          <cell r="U400" t="str">
            <v>－</v>
          </cell>
          <cell r="V400" t="str">
            <v>－</v>
          </cell>
          <cell r="W400">
            <v>0</v>
          </cell>
          <cell r="X400">
            <v>0</v>
          </cell>
          <cell r="Y400">
            <v>1</v>
          </cell>
          <cell r="Z400">
            <v>0</v>
          </cell>
        </row>
        <row r="401">
          <cell r="E401" t="str">
            <v>－</v>
          </cell>
          <cell r="F401" t="str">
            <v>－</v>
          </cell>
          <cell r="G401" t="str">
            <v>－</v>
          </cell>
          <cell r="H401" t="str">
            <v>－</v>
          </cell>
          <cell r="I401" t="str">
            <v>－</v>
          </cell>
          <cell r="J401" t="str">
            <v>－</v>
          </cell>
          <cell r="K401" t="str">
            <v>－</v>
          </cell>
          <cell r="L401" t="str">
            <v>－</v>
          </cell>
          <cell r="M401" t="str">
            <v>－</v>
          </cell>
          <cell r="N401" t="str">
            <v>－</v>
          </cell>
          <cell r="O401" t="str">
            <v>－</v>
          </cell>
          <cell r="P401" t="str">
            <v>－</v>
          </cell>
          <cell r="Q401" t="str">
            <v>－</v>
          </cell>
          <cell r="R401" t="str">
            <v>－</v>
          </cell>
          <cell r="S401" t="str">
            <v>－</v>
          </cell>
          <cell r="T401" t="str">
            <v>－</v>
          </cell>
          <cell r="U401" t="str">
            <v>－</v>
          </cell>
          <cell r="V401" t="str">
            <v>－</v>
          </cell>
          <cell r="W401">
            <v>0</v>
          </cell>
          <cell r="X401">
            <v>0</v>
          </cell>
          <cell r="Y401">
            <v>1</v>
          </cell>
          <cell r="Z401">
            <v>0</v>
          </cell>
        </row>
        <row r="402">
          <cell r="E402" t="str">
            <v>－</v>
          </cell>
          <cell r="F402" t="str">
            <v>－</v>
          </cell>
          <cell r="G402" t="str">
            <v>－</v>
          </cell>
          <cell r="H402" t="str">
            <v>－</v>
          </cell>
          <cell r="I402" t="str">
            <v>－</v>
          </cell>
          <cell r="J402" t="str">
            <v>－</v>
          </cell>
          <cell r="K402" t="str">
            <v>－</v>
          </cell>
          <cell r="L402" t="str">
            <v>－</v>
          </cell>
          <cell r="M402" t="str">
            <v>－</v>
          </cell>
          <cell r="N402" t="str">
            <v>－</v>
          </cell>
          <cell r="O402" t="str">
            <v>－</v>
          </cell>
          <cell r="P402" t="str">
            <v>－</v>
          </cell>
          <cell r="Q402" t="str">
            <v>－</v>
          </cell>
          <cell r="R402" t="str">
            <v>－</v>
          </cell>
          <cell r="S402" t="str">
            <v>－</v>
          </cell>
          <cell r="T402" t="str">
            <v>－</v>
          </cell>
          <cell r="U402" t="str">
            <v>－</v>
          </cell>
          <cell r="V402" t="str">
            <v>－</v>
          </cell>
          <cell r="W402">
            <v>0</v>
          </cell>
          <cell r="X402">
            <v>0</v>
          </cell>
          <cell r="Y402">
            <v>1</v>
          </cell>
          <cell r="Z402">
            <v>0</v>
          </cell>
        </row>
        <row r="403">
          <cell r="E403" t="str">
            <v>－</v>
          </cell>
          <cell r="F403" t="str">
            <v>－</v>
          </cell>
          <cell r="G403" t="str">
            <v>－</v>
          </cell>
          <cell r="H403" t="str">
            <v>－</v>
          </cell>
          <cell r="I403" t="str">
            <v>－</v>
          </cell>
          <cell r="J403" t="str">
            <v>－</v>
          </cell>
          <cell r="K403" t="str">
            <v>－</v>
          </cell>
          <cell r="L403" t="str">
            <v>－</v>
          </cell>
          <cell r="M403" t="str">
            <v>－</v>
          </cell>
          <cell r="N403" t="str">
            <v>－</v>
          </cell>
          <cell r="O403" t="str">
            <v>－</v>
          </cell>
          <cell r="P403" t="str">
            <v>－</v>
          </cell>
          <cell r="Q403" t="str">
            <v>－</v>
          </cell>
          <cell r="R403" t="str">
            <v>－</v>
          </cell>
          <cell r="S403" t="str">
            <v>－</v>
          </cell>
          <cell r="T403" t="str">
            <v>－</v>
          </cell>
          <cell r="U403" t="str">
            <v>－</v>
          </cell>
          <cell r="V403" t="str">
            <v>－</v>
          </cell>
          <cell r="W403">
            <v>0</v>
          </cell>
          <cell r="X403">
            <v>0</v>
          </cell>
          <cell r="Y403">
            <v>1</v>
          </cell>
          <cell r="Z403">
            <v>0</v>
          </cell>
        </row>
        <row r="404">
          <cell r="E404" t="str">
            <v>－</v>
          </cell>
          <cell r="F404" t="str">
            <v>－</v>
          </cell>
          <cell r="G404" t="str">
            <v>－</v>
          </cell>
          <cell r="H404" t="str">
            <v>－</v>
          </cell>
          <cell r="I404" t="str">
            <v>－</v>
          </cell>
          <cell r="J404" t="str">
            <v>－</v>
          </cell>
          <cell r="K404" t="str">
            <v>－</v>
          </cell>
          <cell r="L404" t="str">
            <v>－</v>
          </cell>
          <cell r="M404" t="str">
            <v>－</v>
          </cell>
          <cell r="N404" t="str">
            <v>－</v>
          </cell>
          <cell r="O404" t="str">
            <v>－</v>
          </cell>
          <cell r="P404" t="str">
            <v>－</v>
          </cell>
          <cell r="Q404" t="str">
            <v>－</v>
          </cell>
          <cell r="R404" t="str">
            <v>－</v>
          </cell>
          <cell r="S404" t="str">
            <v>－</v>
          </cell>
          <cell r="T404" t="str">
            <v>－</v>
          </cell>
          <cell r="U404" t="str">
            <v>－</v>
          </cell>
          <cell r="V404" t="str">
            <v>－</v>
          </cell>
          <cell r="W404">
            <v>0</v>
          </cell>
          <cell r="X404">
            <v>0</v>
          </cell>
          <cell r="Y404">
            <v>1</v>
          </cell>
          <cell r="Z404">
            <v>0</v>
          </cell>
        </row>
        <row r="405">
          <cell r="E405" t="str">
            <v>－</v>
          </cell>
          <cell r="F405" t="str">
            <v>－</v>
          </cell>
          <cell r="G405" t="str">
            <v>－</v>
          </cell>
          <cell r="H405" t="str">
            <v>－</v>
          </cell>
          <cell r="I405" t="str">
            <v>－</v>
          </cell>
          <cell r="J405" t="str">
            <v>－</v>
          </cell>
          <cell r="K405" t="str">
            <v>－</v>
          </cell>
          <cell r="L405" t="str">
            <v>－</v>
          </cell>
          <cell r="M405" t="str">
            <v>－</v>
          </cell>
          <cell r="N405" t="str">
            <v>－</v>
          </cell>
          <cell r="O405" t="str">
            <v>－</v>
          </cell>
          <cell r="P405" t="str">
            <v>－</v>
          </cell>
          <cell r="Q405" t="str">
            <v>－</v>
          </cell>
          <cell r="R405" t="str">
            <v>－</v>
          </cell>
          <cell r="S405" t="str">
            <v>－</v>
          </cell>
          <cell r="T405" t="str">
            <v>－</v>
          </cell>
          <cell r="U405" t="str">
            <v>－</v>
          </cell>
          <cell r="V405" t="str">
            <v>－</v>
          </cell>
          <cell r="W405">
            <v>0</v>
          </cell>
          <cell r="X405">
            <v>0</v>
          </cell>
          <cell r="Y405">
            <v>1</v>
          </cell>
          <cell r="Z405">
            <v>0</v>
          </cell>
        </row>
        <row r="406">
          <cell r="E406" t="str">
            <v>－</v>
          </cell>
          <cell r="F406" t="str">
            <v>－</v>
          </cell>
          <cell r="G406" t="str">
            <v>－</v>
          </cell>
          <cell r="H406" t="str">
            <v>－</v>
          </cell>
          <cell r="I406" t="str">
            <v>－</v>
          </cell>
          <cell r="J406" t="str">
            <v>－</v>
          </cell>
          <cell r="K406" t="str">
            <v>－</v>
          </cell>
          <cell r="L406" t="str">
            <v>－</v>
          </cell>
          <cell r="M406" t="str">
            <v>－</v>
          </cell>
          <cell r="N406" t="str">
            <v>－</v>
          </cell>
          <cell r="O406" t="str">
            <v>－</v>
          </cell>
          <cell r="P406" t="str">
            <v>－</v>
          </cell>
          <cell r="Q406" t="str">
            <v>－</v>
          </cell>
          <cell r="R406" t="str">
            <v>－</v>
          </cell>
          <cell r="S406" t="str">
            <v>－</v>
          </cell>
          <cell r="T406" t="str">
            <v>－</v>
          </cell>
          <cell r="U406" t="str">
            <v>－</v>
          </cell>
          <cell r="V406" t="str">
            <v>－</v>
          </cell>
          <cell r="W406">
            <v>0</v>
          </cell>
          <cell r="X406">
            <v>0</v>
          </cell>
          <cell r="Y406">
            <v>1</v>
          </cell>
          <cell r="Z406">
            <v>0</v>
          </cell>
        </row>
        <row r="407">
          <cell r="E407" t="str">
            <v>－</v>
          </cell>
          <cell r="F407" t="str">
            <v>－</v>
          </cell>
          <cell r="G407" t="str">
            <v>－</v>
          </cell>
          <cell r="H407" t="str">
            <v>－</v>
          </cell>
          <cell r="I407" t="str">
            <v>－</v>
          </cell>
          <cell r="J407" t="str">
            <v>－</v>
          </cell>
          <cell r="K407" t="str">
            <v>－</v>
          </cell>
          <cell r="L407" t="str">
            <v>－</v>
          </cell>
          <cell r="M407" t="str">
            <v>－</v>
          </cell>
          <cell r="N407" t="str">
            <v>－</v>
          </cell>
          <cell r="O407" t="str">
            <v>－</v>
          </cell>
          <cell r="P407" t="str">
            <v>－</v>
          </cell>
          <cell r="Q407" t="str">
            <v>－</v>
          </cell>
          <cell r="R407" t="str">
            <v>－</v>
          </cell>
          <cell r="S407" t="str">
            <v>－</v>
          </cell>
          <cell r="T407" t="str">
            <v>－</v>
          </cell>
          <cell r="U407" t="str">
            <v>－</v>
          </cell>
          <cell r="V407" t="str">
            <v>－</v>
          </cell>
          <cell r="W407">
            <v>0</v>
          </cell>
          <cell r="X407">
            <v>0</v>
          </cell>
          <cell r="Y407">
            <v>1</v>
          </cell>
          <cell r="Z407">
            <v>0</v>
          </cell>
        </row>
        <row r="408">
          <cell r="E408" t="str">
            <v>－</v>
          </cell>
          <cell r="F408" t="str">
            <v>－</v>
          </cell>
          <cell r="G408" t="str">
            <v>－</v>
          </cell>
          <cell r="H408" t="str">
            <v>－</v>
          </cell>
          <cell r="I408" t="str">
            <v>－</v>
          </cell>
          <cell r="J408" t="str">
            <v>－</v>
          </cell>
          <cell r="K408" t="str">
            <v>－</v>
          </cell>
          <cell r="L408" t="str">
            <v>－</v>
          </cell>
          <cell r="M408" t="str">
            <v>－</v>
          </cell>
          <cell r="N408" t="str">
            <v>－</v>
          </cell>
          <cell r="O408" t="str">
            <v>－</v>
          </cell>
          <cell r="P408" t="str">
            <v>－</v>
          </cell>
          <cell r="Q408" t="str">
            <v>－</v>
          </cell>
          <cell r="R408" t="str">
            <v>－</v>
          </cell>
          <cell r="S408" t="str">
            <v>－</v>
          </cell>
          <cell r="T408" t="str">
            <v>－</v>
          </cell>
          <cell r="U408" t="str">
            <v>－</v>
          </cell>
          <cell r="V408" t="str">
            <v>－</v>
          </cell>
          <cell r="W408">
            <v>0</v>
          </cell>
          <cell r="X408">
            <v>0</v>
          </cell>
          <cell r="Y408">
            <v>1</v>
          </cell>
          <cell r="Z408">
            <v>0</v>
          </cell>
        </row>
        <row r="409">
          <cell r="E409" t="str">
            <v>－</v>
          </cell>
          <cell r="F409" t="str">
            <v>－</v>
          </cell>
          <cell r="G409" t="str">
            <v>－</v>
          </cell>
          <cell r="H409" t="str">
            <v>－</v>
          </cell>
          <cell r="I409" t="str">
            <v>－</v>
          </cell>
          <cell r="J409" t="str">
            <v>－</v>
          </cell>
          <cell r="K409" t="str">
            <v>－</v>
          </cell>
          <cell r="L409" t="str">
            <v>－</v>
          </cell>
          <cell r="M409" t="str">
            <v>－</v>
          </cell>
          <cell r="N409" t="str">
            <v>－</v>
          </cell>
          <cell r="O409" t="str">
            <v>－</v>
          </cell>
          <cell r="P409" t="str">
            <v>－</v>
          </cell>
          <cell r="Q409" t="str">
            <v>－</v>
          </cell>
          <cell r="R409" t="str">
            <v>－</v>
          </cell>
          <cell r="S409" t="str">
            <v>－</v>
          </cell>
          <cell r="T409" t="str">
            <v>－</v>
          </cell>
          <cell r="U409" t="str">
            <v>－</v>
          </cell>
          <cell r="V409" t="str">
            <v>－</v>
          </cell>
          <cell r="W409">
            <v>0</v>
          </cell>
          <cell r="X409">
            <v>0</v>
          </cell>
          <cell r="Y409">
            <v>1</v>
          </cell>
          <cell r="Z409">
            <v>0</v>
          </cell>
        </row>
        <row r="410">
          <cell r="E410" t="str">
            <v>－</v>
          </cell>
          <cell r="F410" t="str">
            <v>－</v>
          </cell>
          <cell r="G410" t="str">
            <v>－</v>
          </cell>
          <cell r="H410" t="str">
            <v>－</v>
          </cell>
          <cell r="I410" t="str">
            <v>－</v>
          </cell>
          <cell r="J410" t="str">
            <v>－</v>
          </cell>
          <cell r="K410" t="str">
            <v>－</v>
          </cell>
          <cell r="L410" t="str">
            <v>－</v>
          </cell>
          <cell r="M410" t="str">
            <v>－</v>
          </cell>
          <cell r="N410" t="str">
            <v>－</v>
          </cell>
          <cell r="O410" t="str">
            <v>－</v>
          </cell>
          <cell r="P410" t="str">
            <v>－</v>
          </cell>
          <cell r="Q410" t="str">
            <v>－</v>
          </cell>
          <cell r="R410" t="str">
            <v>－</v>
          </cell>
          <cell r="S410" t="str">
            <v>－</v>
          </cell>
          <cell r="T410" t="str">
            <v>－</v>
          </cell>
          <cell r="U410" t="str">
            <v>－</v>
          </cell>
          <cell r="V410" t="str">
            <v>－</v>
          </cell>
          <cell r="W410">
            <v>0</v>
          </cell>
          <cell r="X410">
            <v>0</v>
          </cell>
          <cell r="Y410">
            <v>1</v>
          </cell>
          <cell r="Z410">
            <v>0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細目"/>
      <sheetName val="中科目"/>
      <sheetName val="科目"/>
      <sheetName val="種目"/>
      <sheetName val="一式"/>
      <sheetName val="仮設備"/>
      <sheetName val="単価"/>
      <sheetName val="複単"/>
      <sheetName val="新設工料"/>
      <sheetName val="盤工料"/>
      <sheetName val="撤去費"/>
      <sheetName val="盤撤去"/>
      <sheetName val="搬入・搬出費"/>
      <sheetName val="共通入力"/>
      <sheetName val="共通費A1"/>
      <sheetName val="共通費A2"/>
      <sheetName val="共通費A3"/>
      <sheetName val="最低基準価格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49">
          <cell r="B249" t="str">
            <v>複合単価算出調書Ｂ（盤類）</v>
          </cell>
        </row>
        <row r="250">
          <cell r="B250" t="str">
            <v xml:space="preserve">  工 事 名 称</v>
          </cell>
          <cell r="E250" t="e">
            <v>#REF!</v>
          </cell>
          <cell r="L250" t="str">
            <v>機種種別</v>
          </cell>
          <cell r="M250" t="str">
            <v>コンセント等設備</v>
          </cell>
          <cell r="AA250" t="str">
            <v>　電  工</v>
          </cell>
          <cell r="AB250">
            <v>13600</v>
          </cell>
        </row>
        <row r="252">
          <cell r="D252" t="str">
            <v>MCCB等</v>
          </cell>
          <cell r="E252" t="str">
            <v>2P30AT</v>
          </cell>
          <cell r="F252" t="str">
            <v>2P60AT</v>
          </cell>
          <cell r="G252" t="str">
            <v>2P100AT</v>
          </cell>
          <cell r="H252" t="str">
            <v>3P30AT</v>
          </cell>
          <cell r="I252" t="str">
            <v>3P60AT</v>
          </cell>
          <cell r="J252" t="str">
            <v>3P100AT</v>
          </cell>
          <cell r="K252" t="str">
            <v>3P225AT</v>
          </cell>
          <cell r="O252" t="str">
            <v>ﾘﾓｺﾝﾘﾚｰ</v>
          </cell>
          <cell r="S252" t="str">
            <v xml:space="preserve">     労　　 務 　　費</v>
          </cell>
          <cell r="V252" t="str">
            <v>そ の 他</v>
          </cell>
          <cell r="Y252" t="str">
            <v>消耗品･雑材料</v>
          </cell>
          <cell r="AA252" t="str">
            <v xml:space="preserve"> 合　　計</v>
          </cell>
        </row>
        <row r="253">
          <cell r="B253" t="str">
            <v>　　名　　称</v>
          </cell>
          <cell r="D253" t="str">
            <v>基 本</v>
          </cell>
          <cell r="E253" t="str">
            <v xml:space="preserve">    人</v>
          </cell>
          <cell r="F253" t="str">
            <v xml:space="preserve">    人</v>
          </cell>
          <cell r="G253" t="str">
            <v xml:space="preserve">    人</v>
          </cell>
          <cell r="H253" t="str">
            <v xml:space="preserve">    人</v>
          </cell>
          <cell r="I253" t="str">
            <v xml:space="preserve">    人</v>
          </cell>
          <cell r="J253" t="str">
            <v xml:space="preserve">    人</v>
          </cell>
          <cell r="K253" t="str">
            <v xml:space="preserve">    人</v>
          </cell>
          <cell r="L253" t="str">
            <v xml:space="preserve">    人</v>
          </cell>
          <cell r="M253" t="str">
            <v xml:space="preserve">    人</v>
          </cell>
          <cell r="N253" t="str">
            <v xml:space="preserve">    人</v>
          </cell>
          <cell r="O253" t="str">
            <v xml:space="preserve">    人</v>
          </cell>
          <cell r="P253" t="str">
            <v>歩掛計</v>
          </cell>
          <cell r="Q253" t="str">
            <v xml:space="preserve"> 修正歩掛</v>
          </cell>
          <cell r="R253" t="str">
            <v>掛率</v>
          </cell>
          <cell r="S253" t="str">
            <v>歩掛</v>
          </cell>
          <cell r="T253" t="str">
            <v>労務単価</v>
          </cell>
          <cell r="U253" t="str">
            <v>労務費</v>
          </cell>
          <cell r="W253" t="str">
            <v>金 額</v>
          </cell>
          <cell r="X253" t="str">
            <v>盤価格</v>
          </cell>
          <cell r="Z253" t="str">
            <v>価　格</v>
          </cell>
          <cell r="AA253" t="str">
            <v>①＋②＋③</v>
          </cell>
          <cell r="AB253" t="str">
            <v>採用価格</v>
          </cell>
        </row>
        <row r="254">
          <cell r="D254" t="str">
            <v>歩 掛</v>
          </cell>
          <cell r="E254">
            <v>0.26400000000000001</v>
          </cell>
          <cell r="F254">
            <v>0.38</v>
          </cell>
          <cell r="G254">
            <v>0.52600000000000002</v>
          </cell>
          <cell r="H254">
            <v>0.38700000000000001</v>
          </cell>
          <cell r="I254">
            <v>0.55800000000000005</v>
          </cell>
          <cell r="J254">
            <v>0.70799999999999996</v>
          </cell>
          <cell r="K254">
            <v>1.04</v>
          </cell>
          <cell r="O254">
            <v>0.16800000000000001</v>
          </cell>
          <cell r="P254" t="str">
            <v>(人)</v>
          </cell>
          <cell r="Q254" t="str">
            <v>(人)</v>
          </cell>
          <cell r="S254" t="str">
            <v>（人）</v>
          </cell>
          <cell r="U254" t="str">
            <v>①</v>
          </cell>
          <cell r="V254" t="str">
            <v>％</v>
          </cell>
          <cell r="W254" t="str">
            <v>②</v>
          </cell>
          <cell r="X254" t="str">
            <v>③</v>
          </cell>
          <cell r="Y254" t="str">
            <v>％</v>
          </cell>
          <cell r="Z254" t="str">
            <v>④</v>
          </cell>
          <cell r="AA254" t="str">
            <v>＋④＝⑤</v>
          </cell>
        </row>
        <row r="255">
          <cell r="B255" t="str">
            <v>6MA-12</v>
          </cell>
          <cell r="D255" t="str">
            <v>実装数量</v>
          </cell>
          <cell r="E255">
            <v>12</v>
          </cell>
          <cell r="H255">
            <v>1</v>
          </cell>
          <cell r="J255">
            <v>1</v>
          </cell>
        </row>
        <row r="256">
          <cell r="C256" t="str">
            <v>露出</v>
          </cell>
          <cell r="D256" t="str">
            <v>小計</v>
          </cell>
          <cell r="E256">
            <v>3.1680000000000001</v>
          </cell>
          <cell r="F256">
            <v>0</v>
          </cell>
          <cell r="G256">
            <v>0</v>
          </cell>
          <cell r="H256">
            <v>0.38700000000000001</v>
          </cell>
          <cell r="I256">
            <v>0</v>
          </cell>
          <cell r="J256">
            <v>0.70799999999999996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4.2629999999999999</v>
          </cell>
          <cell r="Q256">
            <v>4</v>
          </cell>
          <cell r="R256">
            <v>0.8</v>
          </cell>
          <cell r="S256">
            <v>3.2</v>
          </cell>
          <cell r="T256">
            <v>13600</v>
          </cell>
          <cell r="U256">
            <v>43520</v>
          </cell>
          <cell r="V256">
            <v>10</v>
          </cell>
          <cell r="W256">
            <v>4352</v>
          </cell>
          <cell r="Y256">
            <v>2</v>
          </cell>
          <cell r="Z256">
            <v>0</v>
          </cell>
          <cell r="AA256">
            <v>47872</v>
          </cell>
          <cell r="AB256">
            <v>47870</v>
          </cell>
        </row>
        <row r="257">
          <cell r="B257" t="str">
            <v>5MA-13</v>
          </cell>
          <cell r="D257" t="str">
            <v>実装数量</v>
          </cell>
          <cell r="E257">
            <v>3</v>
          </cell>
          <cell r="H257">
            <v>2</v>
          </cell>
        </row>
        <row r="258">
          <cell r="C258" t="str">
            <v>露出</v>
          </cell>
          <cell r="D258" t="str">
            <v>小計</v>
          </cell>
          <cell r="E258">
            <v>0.79200000000000004</v>
          </cell>
          <cell r="F258">
            <v>0</v>
          </cell>
          <cell r="G258">
            <v>0</v>
          </cell>
          <cell r="H258">
            <v>0.77400000000000002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1.5660000000000001</v>
          </cell>
          <cell r="Q258">
            <v>1.5660000000000001</v>
          </cell>
          <cell r="R258">
            <v>0.8</v>
          </cell>
          <cell r="S258">
            <v>1.3</v>
          </cell>
          <cell r="T258">
            <v>13600</v>
          </cell>
          <cell r="U258">
            <v>17680</v>
          </cell>
          <cell r="V258">
            <v>10</v>
          </cell>
          <cell r="W258">
            <v>1768</v>
          </cell>
          <cell r="Y258">
            <v>2</v>
          </cell>
          <cell r="Z258">
            <v>0</v>
          </cell>
          <cell r="AA258">
            <v>19448</v>
          </cell>
          <cell r="AB258">
            <v>19450</v>
          </cell>
        </row>
        <row r="259">
          <cell r="B259" t="str">
            <v>5MA-14</v>
          </cell>
          <cell r="D259" t="str">
            <v>実装数量</v>
          </cell>
          <cell r="E259">
            <v>4</v>
          </cell>
          <cell r="H259">
            <v>1</v>
          </cell>
        </row>
        <row r="260">
          <cell r="C260" t="str">
            <v>露出</v>
          </cell>
          <cell r="D260" t="str">
            <v>小計</v>
          </cell>
          <cell r="E260">
            <v>1.056</v>
          </cell>
          <cell r="F260">
            <v>0</v>
          </cell>
          <cell r="G260">
            <v>0</v>
          </cell>
          <cell r="H260">
            <v>0.38700000000000001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1.4430000000000001</v>
          </cell>
          <cell r="Q260">
            <v>1.4430000000000001</v>
          </cell>
          <cell r="R260">
            <v>0.8</v>
          </cell>
          <cell r="S260">
            <v>1.2</v>
          </cell>
          <cell r="T260">
            <v>13600</v>
          </cell>
          <cell r="U260">
            <v>16320</v>
          </cell>
          <cell r="V260">
            <v>10</v>
          </cell>
          <cell r="W260">
            <v>1632</v>
          </cell>
          <cell r="Y260">
            <v>2</v>
          </cell>
          <cell r="Z260">
            <v>0</v>
          </cell>
          <cell r="AA260">
            <v>17952</v>
          </cell>
          <cell r="AB260">
            <v>17950</v>
          </cell>
        </row>
        <row r="261">
          <cell r="B261" t="str">
            <v>点滅器盤</v>
          </cell>
          <cell r="D261" t="str">
            <v>実装数量</v>
          </cell>
          <cell r="O261">
            <v>3</v>
          </cell>
        </row>
        <row r="262">
          <cell r="C262" t="str">
            <v>露出</v>
          </cell>
          <cell r="D262" t="str">
            <v>小計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0.504</v>
          </cell>
          <cell r="P262">
            <v>0.504</v>
          </cell>
          <cell r="Q262">
            <v>0.504</v>
          </cell>
          <cell r="R262">
            <v>0.8</v>
          </cell>
          <cell r="S262">
            <v>0.4</v>
          </cell>
          <cell r="T262">
            <v>13600</v>
          </cell>
          <cell r="U262">
            <v>5440</v>
          </cell>
          <cell r="V262">
            <v>10</v>
          </cell>
          <cell r="W262">
            <v>544</v>
          </cell>
          <cell r="Y262">
            <v>2</v>
          </cell>
          <cell r="Z262">
            <v>0</v>
          </cell>
          <cell r="AA262">
            <v>5984</v>
          </cell>
          <cell r="AB262">
            <v>5980</v>
          </cell>
        </row>
        <row r="263">
          <cell r="D263" t="str">
            <v>実装数量</v>
          </cell>
        </row>
        <row r="264">
          <cell r="D264" t="str">
            <v>小計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>
            <v>0</v>
          </cell>
          <cell r="T264">
            <v>13600</v>
          </cell>
          <cell r="U264">
            <v>0</v>
          </cell>
          <cell r="V264">
            <v>10</v>
          </cell>
          <cell r="W264">
            <v>0</v>
          </cell>
          <cell r="Y264">
            <v>2</v>
          </cell>
          <cell r="Z264">
            <v>0</v>
          </cell>
          <cell r="AA264">
            <v>0</v>
          </cell>
          <cell r="AB264">
            <v>0</v>
          </cell>
        </row>
        <row r="265">
          <cell r="D265" t="str">
            <v>実装数量</v>
          </cell>
        </row>
        <row r="266">
          <cell r="D266" t="str">
            <v>小計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 t="str">
            <v/>
          </cell>
          <cell r="S266">
            <v>0</v>
          </cell>
          <cell r="T266">
            <v>13600</v>
          </cell>
          <cell r="U266">
            <v>0</v>
          </cell>
          <cell r="V266">
            <v>10</v>
          </cell>
          <cell r="W266">
            <v>0</v>
          </cell>
          <cell r="Y266">
            <v>2</v>
          </cell>
          <cell r="Z266">
            <v>0</v>
          </cell>
          <cell r="AA266">
            <v>0</v>
          </cell>
          <cell r="AB266">
            <v>0</v>
          </cell>
        </row>
        <row r="267">
          <cell r="D267" t="str">
            <v>実装数量</v>
          </cell>
        </row>
        <row r="268">
          <cell r="D268" t="str">
            <v>小計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>
            <v>0</v>
          </cell>
          <cell r="T268">
            <v>13600</v>
          </cell>
          <cell r="U268">
            <v>0</v>
          </cell>
          <cell r="V268">
            <v>10</v>
          </cell>
          <cell r="W268">
            <v>0</v>
          </cell>
          <cell r="Y268">
            <v>2</v>
          </cell>
          <cell r="Z268">
            <v>0</v>
          </cell>
          <cell r="AA268">
            <v>0</v>
          </cell>
          <cell r="AB268">
            <v>0</v>
          </cell>
        </row>
        <row r="269">
          <cell r="D269" t="str">
            <v>実装数量</v>
          </cell>
        </row>
        <row r="270">
          <cell r="D270" t="str">
            <v>小計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>
            <v>0</v>
          </cell>
          <cell r="T270">
            <v>13600</v>
          </cell>
          <cell r="U270">
            <v>0</v>
          </cell>
          <cell r="V270">
            <v>10</v>
          </cell>
          <cell r="W270">
            <v>0</v>
          </cell>
          <cell r="Y270">
            <v>2</v>
          </cell>
          <cell r="Z270">
            <v>0</v>
          </cell>
          <cell r="AA270">
            <v>0</v>
          </cell>
          <cell r="AB270">
            <v>0</v>
          </cell>
        </row>
        <row r="271">
          <cell r="D271" t="str">
            <v>実装数量</v>
          </cell>
        </row>
        <row r="272">
          <cell r="D272" t="str">
            <v>小計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>
            <v>0</v>
          </cell>
          <cell r="T272">
            <v>13600</v>
          </cell>
          <cell r="U272">
            <v>0</v>
          </cell>
          <cell r="V272">
            <v>10</v>
          </cell>
          <cell r="W272">
            <v>0</v>
          </cell>
          <cell r="Y272">
            <v>2</v>
          </cell>
          <cell r="Z272">
            <v>0</v>
          </cell>
          <cell r="AA272">
            <v>0</v>
          </cell>
          <cell r="AB272">
            <v>0</v>
          </cell>
        </row>
        <row r="273">
          <cell r="D273" t="str">
            <v>実装数量</v>
          </cell>
        </row>
        <row r="274">
          <cell r="D274" t="str">
            <v>小計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>
            <v>0</v>
          </cell>
          <cell r="T274">
            <v>13600</v>
          </cell>
          <cell r="U274">
            <v>0</v>
          </cell>
          <cell r="V274">
            <v>10</v>
          </cell>
          <cell r="W274">
            <v>0</v>
          </cell>
          <cell r="Y274">
            <v>2</v>
          </cell>
          <cell r="Z274">
            <v>0</v>
          </cell>
          <cell r="AA274">
            <v>0</v>
          </cell>
          <cell r="AB274">
            <v>0</v>
          </cell>
        </row>
        <row r="275">
          <cell r="D275" t="str">
            <v>実装数量</v>
          </cell>
        </row>
        <row r="276">
          <cell r="D276" t="str">
            <v>小計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>
            <v>0</v>
          </cell>
          <cell r="T276">
            <v>13600</v>
          </cell>
          <cell r="U276">
            <v>0</v>
          </cell>
          <cell r="V276">
            <v>10</v>
          </cell>
          <cell r="W276">
            <v>0</v>
          </cell>
          <cell r="Y276">
            <v>2</v>
          </cell>
          <cell r="Z276">
            <v>0</v>
          </cell>
          <cell r="AA276">
            <v>0</v>
          </cell>
          <cell r="AB276">
            <v>0</v>
          </cell>
        </row>
        <row r="277">
          <cell r="D277" t="str">
            <v>実装数量</v>
          </cell>
        </row>
        <row r="278">
          <cell r="D278" t="str">
            <v>小計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>
            <v>0</v>
          </cell>
          <cell r="T278">
            <v>13600</v>
          </cell>
          <cell r="U278">
            <v>0</v>
          </cell>
          <cell r="V278">
            <v>10</v>
          </cell>
          <cell r="W278">
            <v>0</v>
          </cell>
          <cell r="Y278">
            <v>2</v>
          </cell>
          <cell r="Z278">
            <v>0</v>
          </cell>
          <cell r="AA278">
            <v>0</v>
          </cell>
          <cell r="AB278">
            <v>0</v>
          </cell>
        </row>
        <row r="279">
          <cell r="D279" t="str">
            <v>実装数量</v>
          </cell>
        </row>
        <row r="280">
          <cell r="D280" t="str">
            <v>小計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 t="str">
            <v/>
          </cell>
          <cell r="S280">
            <v>0</v>
          </cell>
          <cell r="T280">
            <v>13600</v>
          </cell>
          <cell r="U280">
            <v>0</v>
          </cell>
          <cell r="V280">
            <v>10</v>
          </cell>
          <cell r="W280">
            <v>0</v>
          </cell>
          <cell r="Y280">
            <v>2</v>
          </cell>
          <cell r="Z280">
            <v>0</v>
          </cell>
          <cell r="AA280">
            <v>0</v>
          </cell>
          <cell r="AB280">
            <v>0</v>
          </cell>
        </row>
        <row r="281">
          <cell r="D281" t="str">
            <v>実装数量</v>
          </cell>
        </row>
        <row r="282">
          <cell r="D282" t="str">
            <v>小計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 t="str">
            <v/>
          </cell>
          <cell r="S282">
            <v>0</v>
          </cell>
          <cell r="T282">
            <v>13600</v>
          </cell>
          <cell r="U282">
            <v>0</v>
          </cell>
          <cell r="V282">
            <v>10</v>
          </cell>
          <cell r="W282">
            <v>0</v>
          </cell>
          <cell r="Y282">
            <v>2</v>
          </cell>
          <cell r="Z282">
            <v>0</v>
          </cell>
          <cell r="AA282">
            <v>0</v>
          </cell>
          <cell r="AB282">
            <v>0</v>
          </cell>
        </row>
        <row r="284">
          <cell r="B284" t="str">
            <v>総　　合　　計</v>
          </cell>
          <cell r="Z284" t="str">
            <v>総 合 計</v>
          </cell>
          <cell r="AB284">
            <v>91250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別紙明細(本体)"/>
      <sheetName val="別紙明細(渡り廊下)"/>
      <sheetName val="別紙明細(機械改修)"/>
      <sheetName val="代価表"/>
      <sheetName val="代価表外構"/>
      <sheetName val="排水土工別紙明細"/>
      <sheetName val="排水土工単価根拠"/>
      <sheetName val="管材代価"/>
      <sheetName val="樹脂製桝代価"/>
      <sheetName val="樹脂製桝単価根拠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東刈谷小学校】南舎大規模改造（便所）数量調書 のバックアップ"/>
      <sheetName val="#REF"/>
    </sheetNames>
    <sheetDataSet>
      <sheetData sheetId="0" refreshError="1"/>
      <sheetData sheetId="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"/>
      <sheetName val="様式2"/>
      <sheetName val="様式2 (1)"/>
      <sheetName val="様式3 (１)"/>
      <sheetName val="様式2 (2)"/>
      <sheetName val="様式3(2)"/>
      <sheetName val="計算 "/>
      <sheetName val="共通費の算定表(全体)"/>
      <sheetName val="共通費の算定表(内)"/>
      <sheetName val="共通費の算定表(外)"/>
      <sheetName val="代価表"/>
      <sheetName val="複合単価 "/>
      <sheetName val="分電盤"/>
      <sheetName val="撤去"/>
      <sheetName val="重量"/>
      <sheetName val="見積比較表"/>
      <sheetName val="刊行物"/>
      <sheetName val="計算"/>
      <sheetName val="設計書"/>
      <sheetName val="単価根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">
          <cell r="R7">
            <v>0</v>
          </cell>
          <cell r="S7">
            <v>3</v>
          </cell>
          <cell r="T7">
            <v>4</v>
          </cell>
          <cell r="U7">
            <v>5</v>
          </cell>
          <cell r="V7">
            <v>6</v>
          </cell>
          <cell r="W7">
            <v>7</v>
          </cell>
          <cell r="X7">
            <v>8.5</v>
          </cell>
          <cell r="Y7">
            <v>10</v>
          </cell>
          <cell r="Z7">
            <v>13</v>
          </cell>
          <cell r="AA7">
            <v>16</v>
          </cell>
          <cell r="AB7">
            <v>19</v>
          </cell>
          <cell r="AC7">
            <v>22</v>
          </cell>
          <cell r="AD7">
            <v>26</v>
          </cell>
          <cell r="AE7">
            <v>30</v>
          </cell>
          <cell r="AF7">
            <v>35</v>
          </cell>
          <cell r="AG7">
            <v>41</v>
          </cell>
          <cell r="AH7">
            <v>48</v>
          </cell>
          <cell r="AI7" t="str">
            <v xml:space="preserve"> </v>
          </cell>
        </row>
        <row r="8">
          <cell r="R8">
            <v>0</v>
          </cell>
          <cell r="S8">
            <v>3</v>
          </cell>
          <cell r="T8">
            <v>4</v>
          </cell>
          <cell r="U8">
            <v>5</v>
          </cell>
          <cell r="V8">
            <v>6</v>
          </cell>
          <cell r="W8">
            <v>7</v>
          </cell>
          <cell r="X8">
            <v>8</v>
          </cell>
          <cell r="Y8">
            <v>10</v>
          </cell>
          <cell r="Z8">
            <v>11</v>
          </cell>
          <cell r="AA8">
            <v>12</v>
          </cell>
          <cell r="AB8">
            <v>15</v>
          </cell>
          <cell r="AC8">
            <v>18</v>
          </cell>
          <cell r="AD8">
            <v>21</v>
          </cell>
          <cell r="AE8">
            <v>24</v>
          </cell>
          <cell r="AF8">
            <v>28</v>
          </cell>
          <cell r="AG8">
            <v>33</v>
          </cell>
          <cell r="AH8" t="str">
            <v xml:space="preserve">      ---</v>
          </cell>
          <cell r="AI8" t="str">
            <v xml:space="preserve"> 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灯負荷"/>
    </sheetNames>
    <sheetDataSet>
      <sheetData sheetId="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経費"/>
      <sheetName val="電気経費"/>
      <sheetName val="衛生経費"/>
      <sheetName val="#REF!"/>
      <sheetName val="処分量（電気）"/>
      <sheetName val="分電盤"/>
      <sheetName val="表紙"/>
      <sheetName val="Sheet1"/>
      <sheetName val="増築"/>
      <sheetName val="新築経費1"/>
    </sheetNames>
    <sheetDataSet>
      <sheetData sheetId="0" refreshError="1">
        <row r="120">
          <cell r="R120">
            <v>0</v>
          </cell>
          <cell r="S120">
            <v>9.3600000000000003E-2</v>
          </cell>
        </row>
        <row r="121">
          <cell r="R121">
            <v>6000001</v>
          </cell>
          <cell r="S121">
            <v>9.2399999999999996E-2</v>
          </cell>
        </row>
        <row r="122">
          <cell r="R122">
            <v>8000001</v>
          </cell>
          <cell r="S122">
            <v>9.1499999999999998E-2</v>
          </cell>
        </row>
        <row r="123">
          <cell r="R123">
            <v>10000001</v>
          </cell>
          <cell r="S123">
            <v>9.0800000000000006E-2</v>
          </cell>
        </row>
        <row r="124">
          <cell r="R124">
            <v>12000001</v>
          </cell>
          <cell r="S124">
            <v>9.01E-2</v>
          </cell>
        </row>
        <row r="125">
          <cell r="R125">
            <v>14000001</v>
          </cell>
          <cell r="S125">
            <v>8.9599999999999999E-2</v>
          </cell>
        </row>
        <row r="126">
          <cell r="R126">
            <v>16000001</v>
          </cell>
          <cell r="S126">
            <v>8.9099999999999999E-2</v>
          </cell>
        </row>
        <row r="127">
          <cell r="R127">
            <v>18000001</v>
          </cell>
          <cell r="S127">
            <v>8.8700000000000001E-2</v>
          </cell>
        </row>
        <row r="128">
          <cell r="R128">
            <v>20000001</v>
          </cell>
          <cell r="S128">
            <v>8.8300000000000003E-2</v>
          </cell>
        </row>
        <row r="129">
          <cell r="R129">
            <v>22000001</v>
          </cell>
          <cell r="S129">
            <v>8.7900000000000006E-2</v>
          </cell>
        </row>
        <row r="130">
          <cell r="R130">
            <v>24000001</v>
          </cell>
          <cell r="S130">
            <v>8.7599999999999997E-2</v>
          </cell>
        </row>
        <row r="131">
          <cell r="R131">
            <v>26000001</v>
          </cell>
          <cell r="S131">
            <v>8.7300000000000003E-2</v>
          </cell>
        </row>
        <row r="132">
          <cell r="R132">
            <v>28000001</v>
          </cell>
          <cell r="S132">
            <v>8.6999999999999994E-2</v>
          </cell>
        </row>
        <row r="133">
          <cell r="R133">
            <v>30000001</v>
          </cell>
          <cell r="S133">
            <v>8.6800000000000002E-2</v>
          </cell>
        </row>
        <row r="134">
          <cell r="R134">
            <v>32000001</v>
          </cell>
          <cell r="S134">
            <v>8.6499999999999994E-2</v>
          </cell>
        </row>
        <row r="135">
          <cell r="R135">
            <v>34000001</v>
          </cell>
          <cell r="S135">
            <v>8.6300000000000002E-2</v>
          </cell>
        </row>
        <row r="136">
          <cell r="R136">
            <v>36000001</v>
          </cell>
          <cell r="S136">
            <v>8.5999999999999993E-2</v>
          </cell>
        </row>
        <row r="137">
          <cell r="R137">
            <v>38000001</v>
          </cell>
          <cell r="S137">
            <v>8.5900000000000004E-2</v>
          </cell>
        </row>
        <row r="138">
          <cell r="R138">
            <v>40000001</v>
          </cell>
          <cell r="S138">
            <v>8.5400000000000004E-2</v>
          </cell>
        </row>
        <row r="139">
          <cell r="R139">
            <v>45000001</v>
          </cell>
          <cell r="S139">
            <v>8.5000000000000006E-2</v>
          </cell>
        </row>
        <row r="140">
          <cell r="R140">
            <v>50000001</v>
          </cell>
          <cell r="S140">
            <v>8.4599999999999995E-2</v>
          </cell>
        </row>
        <row r="141">
          <cell r="R141">
            <v>55000001</v>
          </cell>
          <cell r="S141">
            <v>8.43E-2</v>
          </cell>
        </row>
        <row r="142">
          <cell r="R142">
            <v>60000001</v>
          </cell>
          <cell r="S142">
            <v>8.3699999999999997E-2</v>
          </cell>
        </row>
        <row r="143">
          <cell r="R143">
            <v>70000001</v>
          </cell>
          <cell r="S143">
            <v>8.3199999999999996E-2</v>
          </cell>
        </row>
        <row r="144">
          <cell r="R144">
            <v>80000001</v>
          </cell>
          <cell r="S144">
            <v>8.2799999999999999E-2</v>
          </cell>
        </row>
        <row r="145">
          <cell r="R145">
            <v>90000001</v>
          </cell>
          <cell r="S145">
            <v>8.2400000000000001E-2</v>
          </cell>
        </row>
        <row r="146">
          <cell r="R146">
            <v>100000001</v>
          </cell>
          <cell r="S146">
            <v>8.1600000000000006E-2</v>
          </cell>
        </row>
        <row r="147">
          <cell r="R147">
            <v>120000001</v>
          </cell>
          <cell r="S147">
            <v>8.1100000000000005E-2</v>
          </cell>
        </row>
        <row r="148">
          <cell r="R148">
            <v>140000001</v>
          </cell>
          <cell r="S148">
            <v>8.0600000000000005E-2</v>
          </cell>
        </row>
        <row r="149">
          <cell r="R149">
            <v>160000001</v>
          </cell>
          <cell r="S149">
            <v>8.0100000000000005E-2</v>
          </cell>
        </row>
        <row r="150">
          <cell r="R150">
            <v>180000001</v>
          </cell>
          <cell r="S150">
            <v>7.9699999999999993E-2</v>
          </cell>
        </row>
        <row r="151">
          <cell r="R151">
            <v>200000001</v>
          </cell>
          <cell r="S151">
            <v>7.8899999999999998E-2</v>
          </cell>
        </row>
        <row r="152">
          <cell r="R152">
            <v>250000001</v>
          </cell>
          <cell r="S152">
            <v>7.8299999999999995E-2</v>
          </cell>
        </row>
        <row r="153">
          <cell r="R153">
            <v>300000001</v>
          </cell>
          <cell r="S153">
            <v>7.7700000000000005E-2</v>
          </cell>
        </row>
        <row r="154">
          <cell r="R154">
            <v>350000001</v>
          </cell>
          <cell r="S154">
            <v>7.7200000000000005E-2</v>
          </cell>
        </row>
        <row r="155">
          <cell r="R155">
            <v>400000001</v>
          </cell>
          <cell r="S155">
            <v>7.6799999999999993E-2</v>
          </cell>
        </row>
        <row r="156">
          <cell r="R156">
            <v>450000001</v>
          </cell>
          <cell r="S156">
            <v>7.6399999999999996E-2</v>
          </cell>
        </row>
        <row r="157">
          <cell r="R157">
            <v>500000001</v>
          </cell>
          <cell r="S157">
            <v>7.5800000000000006E-2</v>
          </cell>
        </row>
        <row r="158">
          <cell r="R158">
            <v>600000001</v>
          </cell>
          <cell r="S158">
            <v>7.5300000000000006E-2</v>
          </cell>
        </row>
        <row r="159">
          <cell r="R159">
            <v>700000001</v>
          </cell>
          <cell r="S159">
            <v>7.4800000000000005E-2</v>
          </cell>
        </row>
        <row r="160">
          <cell r="R160">
            <v>800000001</v>
          </cell>
          <cell r="S160">
            <v>7.4399999999999994E-2</v>
          </cell>
        </row>
        <row r="161">
          <cell r="R161">
            <v>900000001</v>
          </cell>
          <cell r="S161">
            <v>7.3999999999999996E-2</v>
          </cell>
        </row>
        <row r="162">
          <cell r="R162">
            <v>1000000001</v>
          </cell>
          <cell r="S162">
            <v>7.3999999999999996E-2</v>
          </cell>
        </row>
        <row r="163">
          <cell r="R163">
            <v>1200000001</v>
          </cell>
          <cell r="S163">
            <v>7.3999999999999996E-2</v>
          </cell>
        </row>
        <row r="164">
          <cell r="R164">
            <v>1400000001</v>
          </cell>
          <cell r="S164">
            <v>7.3999999999999996E-2</v>
          </cell>
        </row>
        <row r="165">
          <cell r="R165">
            <v>1600000001</v>
          </cell>
          <cell r="S165">
            <v>7.3999999999999996E-2</v>
          </cell>
        </row>
        <row r="166">
          <cell r="R166">
            <v>1800000001</v>
          </cell>
          <cell r="S166">
            <v>7.3999999999999996E-2</v>
          </cell>
        </row>
        <row r="167">
          <cell r="R167">
            <v>2000000001</v>
          </cell>
          <cell r="S167">
            <v>7.3999999999999996E-2</v>
          </cell>
        </row>
        <row r="168">
          <cell r="R168">
            <v>2500000001</v>
          </cell>
          <cell r="S168">
            <v>7.3999999999999996E-2</v>
          </cell>
        </row>
        <row r="169">
          <cell r="R169">
            <v>3000000001</v>
          </cell>
          <cell r="S169">
            <v>7.3999999999999996E-2</v>
          </cell>
        </row>
        <row r="170">
          <cell r="R170">
            <v>3500000001</v>
          </cell>
          <cell r="S170">
            <v>7.3999999999999996E-2</v>
          </cell>
        </row>
        <row r="171">
          <cell r="R171">
            <v>4000000001</v>
          </cell>
          <cell r="S171">
            <v>7.3999999999999996E-2</v>
          </cell>
        </row>
        <row r="172">
          <cell r="R172">
            <v>4500000001</v>
          </cell>
          <cell r="S172">
            <v>7.3999999999999996E-2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顕"/>
      <sheetName val="修正表"/>
      <sheetName val="工５館西"/>
      <sheetName val="工５館東"/>
      <sheetName val="全学"/>
    </sheetNames>
    <sheetDataSet>
      <sheetData sheetId="0" refreshError="1"/>
      <sheetData sheetId="1" refreshError="1">
        <row r="4">
          <cell r="B4">
            <v>0</v>
          </cell>
          <cell r="C4">
            <v>3</v>
          </cell>
        </row>
        <row r="5">
          <cell r="B5">
            <v>4</v>
          </cell>
          <cell r="C5">
            <v>4</v>
          </cell>
        </row>
        <row r="6">
          <cell r="B6">
            <v>5</v>
          </cell>
          <cell r="C6">
            <v>5</v>
          </cell>
        </row>
        <row r="7">
          <cell r="B7">
            <v>6</v>
          </cell>
          <cell r="C7">
            <v>6</v>
          </cell>
        </row>
        <row r="8">
          <cell r="B8">
            <v>7</v>
          </cell>
          <cell r="C8">
            <v>7</v>
          </cell>
        </row>
        <row r="9">
          <cell r="B9">
            <v>8.5</v>
          </cell>
          <cell r="C9">
            <v>8</v>
          </cell>
        </row>
        <row r="10">
          <cell r="B10">
            <v>10</v>
          </cell>
          <cell r="C10">
            <v>10</v>
          </cell>
        </row>
        <row r="11">
          <cell r="B11">
            <v>13</v>
          </cell>
          <cell r="C11">
            <v>11</v>
          </cell>
        </row>
        <row r="12">
          <cell r="B12">
            <v>16</v>
          </cell>
          <cell r="C12">
            <v>12</v>
          </cell>
        </row>
        <row r="13">
          <cell r="B13">
            <v>19</v>
          </cell>
          <cell r="C13">
            <v>15</v>
          </cell>
        </row>
        <row r="14">
          <cell r="B14">
            <v>22</v>
          </cell>
          <cell r="C14">
            <v>18</v>
          </cell>
        </row>
        <row r="15">
          <cell r="B15">
            <v>26</v>
          </cell>
          <cell r="C15">
            <v>21</v>
          </cell>
        </row>
        <row r="16">
          <cell r="B16">
            <v>30</v>
          </cell>
          <cell r="C16">
            <v>24</v>
          </cell>
        </row>
        <row r="17">
          <cell r="B17">
            <v>35</v>
          </cell>
          <cell r="C17">
            <v>28</v>
          </cell>
        </row>
        <row r="18">
          <cell r="B18">
            <v>41</v>
          </cell>
          <cell r="C18">
            <v>33</v>
          </cell>
        </row>
        <row r="19">
          <cell r="B19">
            <v>48</v>
          </cell>
          <cell r="C19" t="str">
            <v>超過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低（改正分）"/>
      <sheetName val="表紙"/>
      <sheetName val="種目"/>
      <sheetName val="科目"/>
      <sheetName val="中科目"/>
      <sheetName val="細目"/>
      <sheetName val="単価"/>
      <sheetName val="市場単価比較"/>
      <sheetName val="建積比較"/>
      <sheetName val="見積比較 "/>
      <sheetName val="盤"/>
      <sheetName val="ＰＢ算出"/>
      <sheetName val="総合調整費"/>
      <sheetName val="塗装"/>
      <sheetName val="はつり補修"/>
      <sheetName val="撤去"/>
      <sheetName val="直接工事費算出A-1"/>
      <sheetName val="共通費算出A-2"/>
      <sheetName val="積算価格A-3"/>
      <sheetName val="産廃処分"/>
      <sheetName val="産業廃棄物重量"/>
      <sheetName val="土工単価"/>
      <sheetName val="土工数量算出"/>
      <sheetName val="搬入搬出"/>
      <sheetName val="公表用内訳"/>
      <sheetName val="（撤去）LM-1"/>
      <sheetName val="（撤去）電灯動力盤"/>
      <sheetName val="（撤去）電灯動力分電盤　"/>
      <sheetName val="（撤去）LM-２"/>
      <sheetName val="（撤去）LM-2-1"/>
      <sheetName val="（撤去）電灯分電盤"/>
      <sheetName val="（撤去）LM-3"/>
      <sheetName val="（撤去）LM-3-2"/>
      <sheetName val="（撤去）L-A"/>
      <sheetName val="（撤去）計算機分電盤"/>
      <sheetName val="（撤去）電灯分電盤(下部ﾀﾞｸﾄ)"/>
      <sheetName val="（撤去）動力分電盤"/>
      <sheetName val="（撤去）M-1"/>
      <sheetName val="（撤去）GHP-1"/>
      <sheetName val="（撤去）空調電源盤"/>
      <sheetName val="（撤去）空調　電源盤　"/>
      <sheetName val="（撤去）動力分電盤GHP-1"/>
      <sheetName val="（撤去）集積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1">
          <cell r="A51">
            <v>0</v>
          </cell>
          <cell r="B51" t="str">
            <v>人以上</v>
          </cell>
          <cell r="C51">
            <v>3</v>
          </cell>
          <cell r="D51" t="str">
            <v>人未満</v>
          </cell>
          <cell r="E51">
            <v>0</v>
          </cell>
        </row>
        <row r="52">
          <cell r="A52">
            <v>3</v>
          </cell>
          <cell r="B52" t="str">
            <v>人以上</v>
          </cell>
          <cell r="C52">
            <v>4</v>
          </cell>
          <cell r="D52" t="str">
            <v>人未満</v>
          </cell>
          <cell r="E52">
            <v>3</v>
          </cell>
        </row>
        <row r="53">
          <cell r="A53">
            <v>4</v>
          </cell>
          <cell r="B53" t="str">
            <v>人以上</v>
          </cell>
          <cell r="C53">
            <v>5</v>
          </cell>
          <cell r="D53" t="str">
            <v>人未満</v>
          </cell>
          <cell r="E53">
            <v>4</v>
          </cell>
        </row>
        <row r="54">
          <cell r="A54">
            <v>5</v>
          </cell>
          <cell r="B54" t="str">
            <v>人以上</v>
          </cell>
          <cell r="C54">
            <v>6</v>
          </cell>
          <cell r="D54" t="str">
            <v>人未満</v>
          </cell>
          <cell r="E54">
            <v>5</v>
          </cell>
        </row>
        <row r="55">
          <cell r="A55">
            <v>6</v>
          </cell>
          <cell r="B55" t="str">
            <v>人以上</v>
          </cell>
          <cell r="C55">
            <v>7</v>
          </cell>
          <cell r="D55" t="str">
            <v>人未満</v>
          </cell>
          <cell r="E55">
            <v>6</v>
          </cell>
        </row>
        <row r="56">
          <cell r="A56">
            <v>7</v>
          </cell>
          <cell r="B56" t="str">
            <v>人以上</v>
          </cell>
          <cell r="C56">
            <v>8.5</v>
          </cell>
          <cell r="D56" t="str">
            <v>人未満</v>
          </cell>
          <cell r="E56">
            <v>7</v>
          </cell>
        </row>
        <row r="57">
          <cell r="A57">
            <v>8.5</v>
          </cell>
          <cell r="B57" t="str">
            <v>人以上</v>
          </cell>
          <cell r="C57">
            <v>10</v>
          </cell>
          <cell r="D57" t="str">
            <v>人未満</v>
          </cell>
          <cell r="E57">
            <v>8</v>
          </cell>
        </row>
        <row r="58">
          <cell r="A58">
            <v>10</v>
          </cell>
          <cell r="B58" t="str">
            <v>人以上</v>
          </cell>
          <cell r="C58">
            <v>13</v>
          </cell>
          <cell r="D58" t="str">
            <v>人未満</v>
          </cell>
          <cell r="E58">
            <v>10</v>
          </cell>
        </row>
        <row r="59">
          <cell r="A59">
            <v>13</v>
          </cell>
          <cell r="B59" t="str">
            <v>人以上</v>
          </cell>
          <cell r="C59">
            <v>16</v>
          </cell>
          <cell r="D59" t="str">
            <v>人未満</v>
          </cell>
          <cell r="E59">
            <v>11</v>
          </cell>
        </row>
        <row r="60">
          <cell r="A60">
            <v>16</v>
          </cell>
          <cell r="B60" t="str">
            <v>人以上</v>
          </cell>
          <cell r="C60">
            <v>19</v>
          </cell>
          <cell r="D60" t="str">
            <v>人未満</v>
          </cell>
          <cell r="E60">
            <v>12</v>
          </cell>
        </row>
        <row r="61">
          <cell r="A61">
            <v>19</v>
          </cell>
          <cell r="B61" t="str">
            <v>人以上</v>
          </cell>
          <cell r="C61">
            <v>22</v>
          </cell>
          <cell r="D61" t="str">
            <v>人未満</v>
          </cell>
          <cell r="E61">
            <v>15</v>
          </cell>
        </row>
        <row r="62">
          <cell r="A62">
            <v>22</v>
          </cell>
          <cell r="B62" t="str">
            <v>人以上</v>
          </cell>
          <cell r="C62">
            <v>26</v>
          </cell>
          <cell r="D62" t="str">
            <v>人未満</v>
          </cell>
          <cell r="E62">
            <v>18</v>
          </cell>
        </row>
        <row r="63">
          <cell r="A63">
            <v>26</v>
          </cell>
          <cell r="B63" t="str">
            <v>人以上</v>
          </cell>
          <cell r="C63">
            <v>30</v>
          </cell>
          <cell r="D63" t="str">
            <v>人未満</v>
          </cell>
          <cell r="E63">
            <v>21</v>
          </cell>
        </row>
        <row r="64">
          <cell r="A64">
            <v>30</v>
          </cell>
          <cell r="B64" t="str">
            <v>人以上</v>
          </cell>
          <cell r="C64">
            <v>35</v>
          </cell>
          <cell r="D64" t="str">
            <v>人未満</v>
          </cell>
          <cell r="E64">
            <v>24</v>
          </cell>
        </row>
        <row r="65">
          <cell r="A65">
            <v>35</v>
          </cell>
          <cell r="B65" t="str">
            <v>人以上</v>
          </cell>
          <cell r="C65">
            <v>41</v>
          </cell>
          <cell r="D65" t="str">
            <v>人未満</v>
          </cell>
          <cell r="E65">
            <v>28</v>
          </cell>
        </row>
        <row r="66">
          <cell r="A66">
            <v>41</v>
          </cell>
          <cell r="B66" t="str">
            <v>人以上</v>
          </cell>
          <cell r="C66">
            <v>48</v>
          </cell>
          <cell r="D66" t="str">
            <v>人未満</v>
          </cell>
          <cell r="E66">
            <v>33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歩掛"/>
      <sheetName val="複合単価表"/>
      <sheetName val="Sheet3"/>
    </sheetNames>
    <sheetDataSet>
      <sheetData sheetId="0" refreshError="1">
        <row r="3">
          <cell r="B3">
            <v>1</v>
          </cell>
          <cell r="C3" t="str">
            <v>和風大便器</v>
          </cell>
          <cell r="D3" t="str">
            <v>フラッシュ弁方式</v>
          </cell>
          <cell r="E3">
            <v>1.34</v>
          </cell>
        </row>
        <row r="4">
          <cell r="B4">
            <v>2</v>
          </cell>
          <cell r="C4" t="str">
            <v>和風大便器</v>
          </cell>
          <cell r="D4" t="str">
            <v>ロータンク方式</v>
          </cell>
          <cell r="E4">
            <v>1.85</v>
          </cell>
        </row>
        <row r="5">
          <cell r="B5">
            <v>3</v>
          </cell>
          <cell r="C5" t="str">
            <v>和風大便器</v>
          </cell>
          <cell r="D5" t="str">
            <v>ハイタンク方式</v>
          </cell>
          <cell r="E5">
            <v>1.94</v>
          </cell>
        </row>
        <row r="6">
          <cell r="B6">
            <v>4</v>
          </cell>
          <cell r="C6" t="str">
            <v>身障者用大便器</v>
          </cell>
          <cell r="D6" t="str">
            <v>フラッシュ弁方式</v>
          </cell>
          <cell r="E6">
            <v>2.1</v>
          </cell>
        </row>
        <row r="7">
          <cell r="B7">
            <v>5</v>
          </cell>
          <cell r="C7" t="str">
            <v>身障者用大便器</v>
          </cell>
          <cell r="D7" t="str">
            <v>ロータンク方式</v>
          </cell>
          <cell r="E7">
            <v>1.56</v>
          </cell>
        </row>
        <row r="8">
          <cell r="B8">
            <v>6</v>
          </cell>
          <cell r="C8" t="str">
            <v>洋風大便器</v>
          </cell>
          <cell r="D8" t="str">
            <v>フラッシュ弁方式</v>
          </cell>
          <cell r="E8">
            <v>1.06</v>
          </cell>
        </row>
        <row r="9">
          <cell r="B9">
            <v>7</v>
          </cell>
          <cell r="C9" t="str">
            <v>洋風大便器</v>
          </cell>
          <cell r="D9" t="str">
            <v>ロータンク方式</v>
          </cell>
          <cell r="E9">
            <v>1.56</v>
          </cell>
        </row>
        <row r="10">
          <cell r="B10">
            <v>8</v>
          </cell>
          <cell r="C10" t="str">
            <v>洋風大便器</v>
          </cell>
          <cell r="D10" t="str">
            <v>ハイタンク方式</v>
          </cell>
          <cell r="E10">
            <v>1.65</v>
          </cell>
        </row>
        <row r="11">
          <cell r="B11">
            <v>9</v>
          </cell>
          <cell r="C11" t="str">
            <v>小便器</v>
          </cell>
          <cell r="D11" t="str">
            <v>壁掛小便器</v>
          </cell>
          <cell r="E11">
            <v>0.64</v>
          </cell>
        </row>
        <row r="12">
          <cell r="B12">
            <v>10</v>
          </cell>
          <cell r="C12" t="str">
            <v>小便器</v>
          </cell>
          <cell r="D12" t="str">
            <v>ストール小便器（大）</v>
          </cell>
          <cell r="E12">
            <v>1.42</v>
          </cell>
        </row>
        <row r="13">
          <cell r="B13">
            <v>11</v>
          </cell>
          <cell r="C13" t="str">
            <v>小便器</v>
          </cell>
          <cell r="D13" t="str">
            <v>ストール小便器（中）</v>
          </cell>
          <cell r="E13">
            <v>1.28</v>
          </cell>
        </row>
        <row r="14">
          <cell r="B14">
            <v>12</v>
          </cell>
          <cell r="C14" t="str">
            <v>小便器</v>
          </cell>
          <cell r="D14" t="str">
            <v>ストール小便器（小）</v>
          </cell>
          <cell r="E14">
            <v>1.1399999999999999</v>
          </cell>
        </row>
        <row r="15">
          <cell r="B15">
            <v>13</v>
          </cell>
          <cell r="C15" t="str">
            <v>小便器</v>
          </cell>
          <cell r="D15" t="str">
            <v>壁掛ストール小便器（中）</v>
          </cell>
          <cell r="E15">
            <v>0.98</v>
          </cell>
        </row>
        <row r="16">
          <cell r="B16">
            <v>14</v>
          </cell>
          <cell r="C16" t="str">
            <v>小便器</v>
          </cell>
          <cell r="D16" t="str">
            <v>壁掛ストール小便器（小）</v>
          </cell>
          <cell r="E16">
            <v>0.83</v>
          </cell>
        </row>
        <row r="17">
          <cell r="B17">
            <v>15</v>
          </cell>
          <cell r="C17" t="str">
            <v>小便器</v>
          </cell>
          <cell r="D17" t="str">
            <v>壁掛小便器2人立露出洗浄管</v>
          </cell>
          <cell r="E17">
            <v>1.88</v>
          </cell>
        </row>
        <row r="18">
          <cell r="B18">
            <v>16</v>
          </cell>
          <cell r="C18" t="str">
            <v>小便器</v>
          </cell>
          <cell r="D18" t="str">
            <v>壁掛小便器3人立露出洗浄管</v>
          </cell>
          <cell r="E18">
            <v>2.34</v>
          </cell>
        </row>
        <row r="19">
          <cell r="B19">
            <v>17</v>
          </cell>
          <cell r="C19" t="str">
            <v>小便器</v>
          </cell>
          <cell r="D19" t="str">
            <v>壁掛小便器4人立露出洗浄管</v>
          </cell>
          <cell r="E19">
            <v>2.8</v>
          </cell>
        </row>
        <row r="20">
          <cell r="B20">
            <v>18</v>
          </cell>
          <cell r="C20" t="str">
            <v>小便器</v>
          </cell>
          <cell r="D20" t="str">
            <v>壁掛小便器5人立露出洗浄管</v>
          </cell>
          <cell r="E20">
            <v>3.26</v>
          </cell>
        </row>
        <row r="21">
          <cell r="B21">
            <v>19</v>
          </cell>
          <cell r="C21" t="str">
            <v>小便器</v>
          </cell>
          <cell r="D21" t="str">
            <v>ストール小便器2人立露出洗浄管</v>
          </cell>
          <cell r="E21">
            <v>2.65</v>
          </cell>
        </row>
        <row r="22">
          <cell r="B22">
            <v>20</v>
          </cell>
          <cell r="C22" t="str">
            <v>小便器</v>
          </cell>
          <cell r="D22" t="str">
            <v>ストール小便器３人立露出洗浄管</v>
          </cell>
          <cell r="E22">
            <v>3.11</v>
          </cell>
        </row>
        <row r="23">
          <cell r="B23">
            <v>21</v>
          </cell>
          <cell r="C23" t="str">
            <v>小便器</v>
          </cell>
          <cell r="D23" t="str">
            <v>ストール小便器４人立露出洗浄管</v>
          </cell>
          <cell r="E23">
            <v>3.57</v>
          </cell>
        </row>
        <row r="24">
          <cell r="B24">
            <v>22</v>
          </cell>
          <cell r="C24" t="str">
            <v>小便器</v>
          </cell>
          <cell r="D24" t="str">
            <v>ストール小便器５人立露出洗浄管</v>
          </cell>
          <cell r="E24">
            <v>4.03</v>
          </cell>
        </row>
        <row r="25">
          <cell r="B25">
            <v>23</v>
          </cell>
          <cell r="C25" t="str">
            <v>小便器</v>
          </cell>
          <cell r="D25" t="str">
            <v>壁掛ストール小便器（大）2人立露出洗浄管</v>
          </cell>
          <cell r="E25">
            <v>2.21</v>
          </cell>
        </row>
        <row r="26">
          <cell r="B26">
            <v>24</v>
          </cell>
          <cell r="C26" t="str">
            <v>小便器</v>
          </cell>
          <cell r="D26" t="str">
            <v>壁掛ストール小便器（大）3人立露出洗浄管</v>
          </cell>
          <cell r="E26">
            <v>2.67</v>
          </cell>
        </row>
        <row r="27">
          <cell r="B27">
            <v>25</v>
          </cell>
          <cell r="C27" t="str">
            <v>小便器</v>
          </cell>
          <cell r="D27" t="str">
            <v>壁掛ストール小便器（大）4人立露出洗浄管</v>
          </cell>
          <cell r="E27">
            <v>3.13</v>
          </cell>
        </row>
        <row r="28">
          <cell r="B28">
            <v>26</v>
          </cell>
          <cell r="C28" t="str">
            <v>小便器</v>
          </cell>
          <cell r="D28" t="str">
            <v>壁掛ストール小便器（大）5人立露出洗浄管</v>
          </cell>
          <cell r="E28">
            <v>3.59</v>
          </cell>
        </row>
        <row r="29">
          <cell r="B29">
            <v>27</v>
          </cell>
          <cell r="C29" t="str">
            <v>小便器</v>
          </cell>
          <cell r="D29" t="str">
            <v>壁掛ストール小便器（中）2人立露出洗浄管</v>
          </cell>
          <cell r="E29">
            <v>1.98</v>
          </cell>
        </row>
        <row r="30">
          <cell r="B30">
            <v>28</v>
          </cell>
          <cell r="C30" t="str">
            <v>小便器</v>
          </cell>
          <cell r="D30" t="str">
            <v>壁掛ストール小便器（中）3人立露出洗浄管</v>
          </cell>
          <cell r="E30">
            <v>2.46</v>
          </cell>
        </row>
        <row r="31">
          <cell r="B31">
            <v>29</v>
          </cell>
          <cell r="C31" t="str">
            <v>小便器</v>
          </cell>
          <cell r="D31" t="str">
            <v>壁掛ストール小便器（中）4人立露出洗浄管</v>
          </cell>
          <cell r="E31">
            <v>2.94</v>
          </cell>
        </row>
        <row r="32">
          <cell r="B32">
            <v>30</v>
          </cell>
          <cell r="C32" t="str">
            <v>小便器</v>
          </cell>
          <cell r="D32" t="str">
            <v>壁掛ストール小便器（中）5人立露出洗浄管</v>
          </cell>
          <cell r="E32">
            <v>3.42</v>
          </cell>
        </row>
        <row r="33">
          <cell r="B33">
            <v>31</v>
          </cell>
          <cell r="C33" t="str">
            <v>小便器</v>
          </cell>
          <cell r="D33" t="str">
            <v>壁掛小便器2人立埋込洗浄管</v>
          </cell>
          <cell r="E33">
            <v>2.23</v>
          </cell>
        </row>
        <row r="34">
          <cell r="B34">
            <v>32</v>
          </cell>
          <cell r="C34" t="str">
            <v>小便器</v>
          </cell>
          <cell r="D34" t="str">
            <v>壁掛小便器3人立埋込洗浄管</v>
          </cell>
          <cell r="E34">
            <v>2.8</v>
          </cell>
        </row>
        <row r="35">
          <cell r="B35">
            <v>33</v>
          </cell>
          <cell r="C35" t="str">
            <v>小便器</v>
          </cell>
          <cell r="D35" t="str">
            <v>壁掛小便器4人立埋込洗浄管</v>
          </cell>
          <cell r="E35">
            <v>3.38</v>
          </cell>
        </row>
        <row r="36">
          <cell r="B36">
            <v>34</v>
          </cell>
          <cell r="C36" t="str">
            <v>小便器</v>
          </cell>
          <cell r="D36" t="str">
            <v>壁掛小便器5人立埋込洗浄管</v>
          </cell>
          <cell r="E36">
            <v>3.93</v>
          </cell>
        </row>
        <row r="37">
          <cell r="B37">
            <v>35</v>
          </cell>
          <cell r="C37" t="str">
            <v>小便器</v>
          </cell>
          <cell r="D37" t="str">
            <v>ストール小便器（大）2人立埋込洗浄管</v>
          </cell>
          <cell r="E37">
            <v>2.99</v>
          </cell>
        </row>
        <row r="38">
          <cell r="B38">
            <v>36</v>
          </cell>
          <cell r="C38" t="str">
            <v>小便器</v>
          </cell>
          <cell r="D38" t="str">
            <v>ストール小便器（大）３人立埋込洗浄管</v>
          </cell>
          <cell r="E38">
            <v>3.57</v>
          </cell>
        </row>
        <row r="39">
          <cell r="B39">
            <v>37</v>
          </cell>
          <cell r="C39" t="str">
            <v>小便器</v>
          </cell>
          <cell r="D39" t="str">
            <v>ストール小便器（大）４人立埋込洗浄管</v>
          </cell>
          <cell r="E39">
            <v>4.1500000000000004</v>
          </cell>
        </row>
        <row r="40">
          <cell r="B40">
            <v>38</v>
          </cell>
          <cell r="C40" t="str">
            <v>小便器</v>
          </cell>
          <cell r="D40" t="str">
            <v>ストール小便器（大）５人立埋込洗浄管</v>
          </cell>
          <cell r="E40">
            <v>4.72</v>
          </cell>
        </row>
        <row r="41">
          <cell r="B41">
            <v>39</v>
          </cell>
          <cell r="C41" t="str">
            <v>小便器</v>
          </cell>
          <cell r="D41" t="str">
            <v>ストール小便器（中）2人立埋込洗浄管</v>
          </cell>
          <cell r="E41">
            <v>2.85</v>
          </cell>
        </row>
        <row r="42">
          <cell r="B42">
            <v>40</v>
          </cell>
          <cell r="C42" t="str">
            <v>小便器</v>
          </cell>
          <cell r="D42" t="str">
            <v>ストール小便器（中）３人立埋込洗浄管</v>
          </cell>
          <cell r="E42">
            <v>3.39</v>
          </cell>
        </row>
        <row r="43">
          <cell r="B43">
            <v>41</v>
          </cell>
          <cell r="C43" t="str">
            <v>小便器</v>
          </cell>
          <cell r="D43" t="str">
            <v>ストール小便器（中）４人立埋込洗浄管</v>
          </cell>
          <cell r="E43">
            <v>3.9</v>
          </cell>
        </row>
        <row r="44">
          <cell r="B44">
            <v>42</v>
          </cell>
          <cell r="C44" t="str">
            <v>小便器</v>
          </cell>
          <cell r="D44" t="str">
            <v>ストール小便器（中）５人立埋込洗浄管</v>
          </cell>
          <cell r="E44">
            <v>4.4800000000000004</v>
          </cell>
        </row>
        <row r="45">
          <cell r="B45">
            <v>43</v>
          </cell>
          <cell r="C45" t="str">
            <v>小便器</v>
          </cell>
          <cell r="D45" t="str">
            <v>壁掛ストール小便器（大）2人立埋込洗浄管</v>
          </cell>
          <cell r="E45">
            <v>2.5499999999999998</v>
          </cell>
        </row>
        <row r="46">
          <cell r="B46">
            <v>44</v>
          </cell>
          <cell r="C46" t="str">
            <v>小便器</v>
          </cell>
          <cell r="D46" t="str">
            <v>壁掛ストール小便器（大）3人立埋込洗浄管</v>
          </cell>
          <cell r="E46">
            <v>3.13</v>
          </cell>
        </row>
        <row r="47">
          <cell r="B47">
            <v>45</v>
          </cell>
          <cell r="C47" t="str">
            <v>小便器</v>
          </cell>
          <cell r="D47" t="str">
            <v>壁掛ストール小便器（大）4人立埋込洗浄管</v>
          </cell>
          <cell r="E47">
            <v>3.7</v>
          </cell>
        </row>
        <row r="48">
          <cell r="B48">
            <v>46</v>
          </cell>
          <cell r="C48" t="str">
            <v>小便器</v>
          </cell>
          <cell r="D48" t="str">
            <v>壁掛ストール小便器（大）5人立埋込洗浄管</v>
          </cell>
          <cell r="E48">
            <v>4.28</v>
          </cell>
        </row>
        <row r="49">
          <cell r="B49">
            <v>47</v>
          </cell>
          <cell r="C49" t="str">
            <v>小便器</v>
          </cell>
          <cell r="D49" t="str">
            <v>壁掛ストール小便器（中）2人立埋込洗浄管</v>
          </cell>
          <cell r="E49">
            <v>2.2799999999999998</v>
          </cell>
        </row>
        <row r="50">
          <cell r="B50">
            <v>48</v>
          </cell>
          <cell r="C50" t="str">
            <v>小便器</v>
          </cell>
          <cell r="D50" t="str">
            <v>壁掛ストール小便器（中）3人立埋込洗浄管</v>
          </cell>
          <cell r="E50">
            <v>2.88</v>
          </cell>
        </row>
        <row r="51">
          <cell r="B51">
            <v>49</v>
          </cell>
          <cell r="C51" t="str">
            <v>小便器</v>
          </cell>
          <cell r="D51" t="str">
            <v>壁掛ストール小便器（中）4人立埋込洗浄管</v>
          </cell>
          <cell r="E51">
            <v>3.47</v>
          </cell>
        </row>
        <row r="52">
          <cell r="B52">
            <v>50</v>
          </cell>
          <cell r="C52" t="str">
            <v>小便器</v>
          </cell>
          <cell r="D52" t="str">
            <v>壁掛ストール小便器（中）5人立埋込洗浄管</v>
          </cell>
          <cell r="E52">
            <v>4.07</v>
          </cell>
        </row>
        <row r="53">
          <cell r="B53">
            <v>51</v>
          </cell>
          <cell r="C53" t="str">
            <v>洗面器</v>
          </cell>
          <cell r="D53" t="str">
            <v>水栓1個付</v>
          </cell>
          <cell r="E53">
            <v>0.69</v>
          </cell>
        </row>
        <row r="54">
          <cell r="B54">
            <v>52</v>
          </cell>
          <cell r="C54" t="str">
            <v>洗面器</v>
          </cell>
          <cell r="D54" t="str">
            <v>水栓2個付</v>
          </cell>
          <cell r="E54">
            <v>0.79</v>
          </cell>
        </row>
        <row r="55">
          <cell r="B55">
            <v>53</v>
          </cell>
          <cell r="C55" t="str">
            <v>手洗器</v>
          </cell>
          <cell r="E55">
            <v>0.3</v>
          </cell>
        </row>
        <row r="56">
          <cell r="B56">
            <v>54</v>
          </cell>
          <cell r="C56" t="str">
            <v>洗面化粧台</v>
          </cell>
          <cell r="D56" t="str">
            <v>水栓1個付</v>
          </cell>
          <cell r="E56">
            <v>0.57999999999999996</v>
          </cell>
        </row>
        <row r="57">
          <cell r="B57">
            <v>55</v>
          </cell>
          <cell r="C57" t="str">
            <v>流し</v>
          </cell>
          <cell r="D57" t="str">
            <v>バック無料理流し</v>
          </cell>
          <cell r="E57">
            <v>1.38</v>
          </cell>
        </row>
        <row r="58">
          <cell r="B58">
            <v>56</v>
          </cell>
          <cell r="C58" t="str">
            <v>流し</v>
          </cell>
          <cell r="D58" t="str">
            <v>バック付料理流し</v>
          </cell>
          <cell r="E58">
            <v>1.5</v>
          </cell>
        </row>
        <row r="59">
          <cell r="B59">
            <v>57</v>
          </cell>
          <cell r="C59" t="str">
            <v>洗濯機パン</v>
          </cell>
          <cell r="D59" t="str">
            <v>トラップ付</v>
          </cell>
          <cell r="E59">
            <v>0.48</v>
          </cell>
        </row>
        <row r="60">
          <cell r="B60">
            <v>58</v>
          </cell>
          <cell r="C60" t="str">
            <v>掃除流し</v>
          </cell>
          <cell r="D60" t="str">
            <v>バック付掃除流し</v>
          </cell>
          <cell r="E60">
            <v>1.1000000000000001</v>
          </cell>
        </row>
        <row r="61">
          <cell r="B61">
            <v>59</v>
          </cell>
          <cell r="C61" t="str">
            <v>飲料用冷水機</v>
          </cell>
          <cell r="D61" t="str">
            <v>立形冷水水飲器</v>
          </cell>
          <cell r="E61">
            <v>0.69</v>
          </cell>
        </row>
        <row r="62">
          <cell r="B62">
            <v>60</v>
          </cell>
          <cell r="C62" t="str">
            <v>化粧棚</v>
          </cell>
          <cell r="D62" t="str">
            <v>陶器製縁付</v>
          </cell>
          <cell r="E62">
            <v>0.15</v>
          </cell>
        </row>
        <row r="63">
          <cell r="B63">
            <v>61</v>
          </cell>
          <cell r="C63" t="str">
            <v>鏡</v>
          </cell>
          <cell r="D63" t="str">
            <v>防湿形縁無し</v>
          </cell>
          <cell r="E63">
            <v>0.23</v>
          </cell>
        </row>
        <row r="64">
          <cell r="B64">
            <v>62</v>
          </cell>
          <cell r="C64" t="str">
            <v>身障者用鏡</v>
          </cell>
          <cell r="D64" t="str">
            <v>防湿形縁無し</v>
          </cell>
          <cell r="E64">
            <v>0.4</v>
          </cell>
        </row>
        <row r="65">
          <cell r="B65">
            <v>63</v>
          </cell>
          <cell r="C65" t="str">
            <v>水石鹸入れ</v>
          </cell>
          <cell r="D65" t="str">
            <v>壁付押ボタン式</v>
          </cell>
          <cell r="E65">
            <v>0.1</v>
          </cell>
        </row>
        <row r="66">
          <cell r="B66">
            <v>64</v>
          </cell>
          <cell r="C66" t="str">
            <v>ｼｰﾄﾍﾟｰﾊﾟｰﾎﾙﾀﾞｰ</v>
          </cell>
          <cell r="E66">
            <v>0.13</v>
          </cell>
        </row>
        <row r="67">
          <cell r="B67">
            <v>65</v>
          </cell>
          <cell r="C67" t="str">
            <v>仕切板</v>
          </cell>
          <cell r="D67" t="str">
            <v>小便器用、陶製</v>
          </cell>
          <cell r="E67">
            <v>0.13</v>
          </cell>
        </row>
        <row r="68">
          <cell r="B68">
            <v>66</v>
          </cell>
          <cell r="C68" t="str">
            <v>ﾒﾃﾞｨｼﾝｸﾞｷｬﾋﾞﾈｯﾄ</v>
          </cell>
          <cell r="D68" t="str">
            <v>露出形</v>
          </cell>
          <cell r="E68">
            <v>0.13</v>
          </cell>
        </row>
        <row r="69">
          <cell r="B69">
            <v>67</v>
          </cell>
          <cell r="C69" t="str">
            <v>タオル掛</v>
          </cell>
          <cell r="D69" t="str">
            <v>金属製</v>
          </cell>
          <cell r="E69">
            <v>0.13</v>
          </cell>
        </row>
        <row r="70">
          <cell r="B70">
            <v>68</v>
          </cell>
          <cell r="C70" t="str">
            <v>紙巻器</v>
          </cell>
          <cell r="D70" t="str">
            <v>紙巻器のみ取り付けの場合</v>
          </cell>
          <cell r="E70">
            <v>0.13</v>
          </cell>
        </row>
        <row r="71">
          <cell r="B71">
            <v>69</v>
          </cell>
          <cell r="C71" t="str">
            <v>洗浄管</v>
          </cell>
          <cell r="D71" t="str">
            <v>大便器用（洗浄弁のみ取り付けの場合）</v>
          </cell>
          <cell r="E71">
            <v>0.35</v>
          </cell>
        </row>
        <row r="72">
          <cell r="B72">
            <v>70</v>
          </cell>
          <cell r="C72" t="str">
            <v>洗浄管</v>
          </cell>
          <cell r="D72" t="str">
            <v>小便器用（洗浄弁のみ取り付けの場合）</v>
          </cell>
          <cell r="E72">
            <v>0.16</v>
          </cell>
        </row>
        <row r="73">
          <cell r="B73">
            <v>71</v>
          </cell>
          <cell r="C73" t="str">
            <v>シャワーセット</v>
          </cell>
          <cell r="D73" t="str">
            <v>固定式ｼｬﾜｰ、湯水混合栓、吐水口</v>
          </cell>
          <cell r="E73">
            <v>1</v>
          </cell>
        </row>
        <row r="74">
          <cell r="B74">
            <v>72</v>
          </cell>
          <cell r="C74" t="str">
            <v>小便器用節水装置</v>
          </cell>
          <cell r="D74" t="str">
            <v>一括式</v>
          </cell>
          <cell r="E74">
            <v>0.5</v>
          </cell>
        </row>
        <row r="75">
          <cell r="B75">
            <v>73</v>
          </cell>
          <cell r="C75" t="str">
            <v>小便器用節水装置</v>
          </cell>
          <cell r="D75" t="str">
            <v>個別式</v>
          </cell>
          <cell r="E75">
            <v>0.16</v>
          </cell>
        </row>
        <row r="76">
          <cell r="B76">
            <v>74</v>
          </cell>
          <cell r="C76" t="str">
            <v>和風大便器耐火ｶﾊﾞｰ</v>
          </cell>
          <cell r="E76">
            <v>0.5</v>
          </cell>
        </row>
        <row r="77">
          <cell r="B77">
            <v>75</v>
          </cell>
          <cell r="C77" t="str">
            <v>温水洗浄式便座</v>
          </cell>
          <cell r="E77">
            <v>0.25</v>
          </cell>
        </row>
      </sheetData>
      <sheetData sheetId="1"/>
      <sheetData sheetId="2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名称"/>
      <sheetName val="鋼管"/>
      <sheetName val="SUS"/>
      <sheetName val="CIP"/>
      <sheetName val="LP"/>
      <sheetName val="VP"/>
      <sheetName val="冷媒"/>
      <sheetName val="冷媒配管複合単価表"/>
      <sheetName val="配管複合単価表"/>
      <sheetName val="代価表 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E2" t="str">
            <v>細目</v>
          </cell>
          <cell r="F2" t="str">
            <v>名称</v>
          </cell>
          <cell r="G2">
            <v>6.4</v>
          </cell>
          <cell r="H2">
            <v>9.5</v>
          </cell>
          <cell r="I2">
            <v>12.7</v>
          </cell>
          <cell r="J2">
            <v>15.9</v>
          </cell>
          <cell r="K2">
            <v>19.100000000000001</v>
          </cell>
          <cell r="L2">
            <v>22.2</v>
          </cell>
          <cell r="M2">
            <v>25.4</v>
          </cell>
          <cell r="N2">
            <v>28.6</v>
          </cell>
          <cell r="O2">
            <v>31.8</v>
          </cell>
          <cell r="P2">
            <v>34.9</v>
          </cell>
          <cell r="Q2">
            <v>38.1</v>
          </cell>
          <cell r="R2">
            <v>41.3</v>
          </cell>
          <cell r="S2">
            <v>44.5</v>
          </cell>
          <cell r="T2">
            <v>50.8</v>
          </cell>
        </row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</row>
        <row r="5">
          <cell r="B5">
            <v>50</v>
          </cell>
          <cell r="C5" t="str">
            <v>CUP</v>
          </cell>
          <cell r="D5" t="str">
            <v>（冷媒）</v>
          </cell>
          <cell r="E5" t="str">
            <v>屋内一般配管</v>
          </cell>
          <cell r="F5" t="str">
            <v>管</v>
          </cell>
          <cell r="G5">
            <v>1.05</v>
          </cell>
          <cell r="H5">
            <v>1.05</v>
          </cell>
          <cell r="I5">
            <v>1.05</v>
          </cell>
          <cell r="J5">
            <v>1.05</v>
          </cell>
          <cell r="K5">
            <v>1.05</v>
          </cell>
          <cell r="L5">
            <v>1.05</v>
          </cell>
          <cell r="M5">
            <v>1.05</v>
          </cell>
          <cell r="N5">
            <v>1.05</v>
          </cell>
          <cell r="O5">
            <v>1.05</v>
          </cell>
          <cell r="P5">
            <v>1.05</v>
          </cell>
          <cell r="Q5">
            <v>1.05</v>
          </cell>
          <cell r="R5">
            <v>1.05</v>
          </cell>
          <cell r="S5">
            <v>1.05</v>
          </cell>
          <cell r="T5">
            <v>1.05</v>
          </cell>
        </row>
        <row r="6">
          <cell r="B6">
            <v>51</v>
          </cell>
          <cell r="C6" t="str">
            <v>CUP</v>
          </cell>
          <cell r="D6" t="str">
            <v>（冷媒・被覆）</v>
          </cell>
          <cell r="E6" t="str">
            <v>屋内一般配管</v>
          </cell>
          <cell r="F6" t="str">
            <v>管</v>
          </cell>
          <cell r="G6">
            <v>1.05</v>
          </cell>
          <cell r="H6">
            <v>1.05</v>
          </cell>
          <cell r="I6">
            <v>1.05</v>
          </cell>
          <cell r="J6">
            <v>1.05</v>
          </cell>
          <cell r="K6">
            <v>1.05</v>
          </cell>
          <cell r="L6">
            <v>1.05</v>
          </cell>
          <cell r="M6">
            <v>1.05</v>
          </cell>
          <cell r="N6">
            <v>1.05</v>
          </cell>
          <cell r="O6">
            <v>1.05</v>
          </cell>
          <cell r="P6">
            <v>1.05</v>
          </cell>
          <cell r="Q6">
            <v>1.05</v>
          </cell>
          <cell r="R6">
            <v>1.05</v>
          </cell>
          <cell r="S6">
            <v>1.05</v>
          </cell>
          <cell r="T6">
            <v>1.05</v>
          </cell>
        </row>
        <row r="9">
          <cell r="B9">
            <v>50</v>
          </cell>
          <cell r="C9" t="str">
            <v>CUP</v>
          </cell>
          <cell r="D9" t="str">
            <v>（冷媒）</v>
          </cell>
          <cell r="E9" t="str">
            <v>屋内一般配管</v>
          </cell>
          <cell r="F9" t="str">
            <v>継手,接合材</v>
          </cell>
          <cell r="G9">
            <v>0.4</v>
          </cell>
          <cell r="H9">
            <v>0.4</v>
          </cell>
          <cell r="I9">
            <v>0.4</v>
          </cell>
          <cell r="J9">
            <v>0.4</v>
          </cell>
          <cell r="K9">
            <v>0.4</v>
          </cell>
          <cell r="L9">
            <v>0.4</v>
          </cell>
          <cell r="M9">
            <v>0.4</v>
          </cell>
          <cell r="N9">
            <v>0.4</v>
          </cell>
          <cell r="O9">
            <v>0.4</v>
          </cell>
          <cell r="P9">
            <v>0.4</v>
          </cell>
          <cell r="Q9">
            <v>0.4</v>
          </cell>
          <cell r="R9">
            <v>0.4</v>
          </cell>
          <cell r="S9">
            <v>0.4</v>
          </cell>
          <cell r="T9">
            <v>0.4</v>
          </cell>
        </row>
        <row r="10">
          <cell r="B10">
            <v>51</v>
          </cell>
          <cell r="C10" t="str">
            <v>CUP</v>
          </cell>
          <cell r="D10" t="str">
            <v>（冷媒・被覆）</v>
          </cell>
          <cell r="E10" t="str">
            <v>屋内一般配管</v>
          </cell>
          <cell r="F10" t="str">
            <v>継手,接合材</v>
          </cell>
          <cell r="G10">
            <v>0.3</v>
          </cell>
          <cell r="H10">
            <v>0.3</v>
          </cell>
          <cell r="I10">
            <v>0.3</v>
          </cell>
          <cell r="J10">
            <v>0.3</v>
          </cell>
          <cell r="K10">
            <v>0.3</v>
          </cell>
          <cell r="L10">
            <v>0.3</v>
          </cell>
          <cell r="M10">
            <v>0.3</v>
          </cell>
          <cell r="N10">
            <v>0.3</v>
          </cell>
          <cell r="O10">
            <v>0.3</v>
          </cell>
          <cell r="P10">
            <v>0.3</v>
          </cell>
          <cell r="Q10">
            <v>0.3</v>
          </cell>
          <cell r="R10">
            <v>0.3</v>
          </cell>
          <cell r="S10">
            <v>0.3</v>
          </cell>
          <cell r="T10">
            <v>0.3</v>
          </cell>
        </row>
        <row r="13">
          <cell r="B13">
            <v>50</v>
          </cell>
          <cell r="C13" t="str">
            <v>CUP</v>
          </cell>
          <cell r="D13" t="str">
            <v>（冷媒）</v>
          </cell>
          <cell r="E13" t="str">
            <v>屋内一般配管</v>
          </cell>
          <cell r="F13" t="str">
            <v>雑材料</v>
          </cell>
          <cell r="G13">
            <v>0.15</v>
          </cell>
          <cell r="H13">
            <v>0.15</v>
          </cell>
          <cell r="I13">
            <v>0.15</v>
          </cell>
          <cell r="J13">
            <v>0.15</v>
          </cell>
          <cell r="K13">
            <v>0.15</v>
          </cell>
          <cell r="L13">
            <v>0.15</v>
          </cell>
          <cell r="M13">
            <v>0.15</v>
          </cell>
          <cell r="N13">
            <v>0.15</v>
          </cell>
          <cell r="O13">
            <v>0.15</v>
          </cell>
          <cell r="P13">
            <v>0.15</v>
          </cell>
          <cell r="Q13">
            <v>0.15</v>
          </cell>
          <cell r="R13">
            <v>0.15</v>
          </cell>
          <cell r="S13">
            <v>0.15</v>
          </cell>
          <cell r="T13">
            <v>0.15</v>
          </cell>
        </row>
        <row r="14">
          <cell r="B14">
            <v>51</v>
          </cell>
          <cell r="C14" t="str">
            <v>CUP</v>
          </cell>
          <cell r="D14" t="str">
            <v>（冷媒・被覆）</v>
          </cell>
          <cell r="E14" t="str">
            <v>屋内一般配管</v>
          </cell>
          <cell r="F14" t="str">
            <v>雑材料</v>
          </cell>
          <cell r="G14">
            <v>0.15</v>
          </cell>
          <cell r="H14">
            <v>0.15</v>
          </cell>
          <cell r="I14">
            <v>0.15</v>
          </cell>
          <cell r="J14">
            <v>0.15</v>
          </cell>
          <cell r="K14">
            <v>0.15</v>
          </cell>
          <cell r="L14">
            <v>0.15</v>
          </cell>
          <cell r="M14">
            <v>0.15</v>
          </cell>
          <cell r="N14">
            <v>0.15</v>
          </cell>
          <cell r="O14">
            <v>0.15</v>
          </cell>
          <cell r="P14">
            <v>0.15</v>
          </cell>
          <cell r="Q14">
            <v>0.15</v>
          </cell>
          <cell r="R14">
            <v>0.15</v>
          </cell>
          <cell r="S14">
            <v>0.15</v>
          </cell>
          <cell r="T14">
            <v>0.15</v>
          </cell>
        </row>
        <row r="17">
          <cell r="B17">
            <v>50</v>
          </cell>
          <cell r="C17" t="str">
            <v>CUP</v>
          </cell>
          <cell r="D17" t="str">
            <v>（冷媒）</v>
          </cell>
          <cell r="E17" t="str">
            <v>屋内一般配管</v>
          </cell>
          <cell r="F17" t="str">
            <v>支持金物</v>
          </cell>
          <cell r="G17">
            <v>0.4</v>
          </cell>
          <cell r="H17">
            <v>0.4</v>
          </cell>
          <cell r="I17">
            <v>0.4</v>
          </cell>
          <cell r="J17">
            <v>0.4</v>
          </cell>
          <cell r="K17">
            <v>0.4</v>
          </cell>
          <cell r="L17">
            <v>0.4</v>
          </cell>
          <cell r="M17">
            <v>0.4</v>
          </cell>
          <cell r="N17">
            <v>0.4</v>
          </cell>
          <cell r="O17">
            <v>0.4</v>
          </cell>
          <cell r="P17">
            <v>0.4</v>
          </cell>
          <cell r="Q17">
            <v>0.4</v>
          </cell>
          <cell r="R17">
            <v>0.4</v>
          </cell>
          <cell r="S17">
            <v>0.4</v>
          </cell>
          <cell r="T17">
            <v>0.4</v>
          </cell>
        </row>
        <row r="18">
          <cell r="B18">
            <v>51</v>
          </cell>
          <cell r="C18" t="str">
            <v>CUP</v>
          </cell>
          <cell r="D18" t="str">
            <v>（冷媒・被覆）</v>
          </cell>
          <cell r="E18" t="str">
            <v>屋内一般配管</v>
          </cell>
          <cell r="F18" t="str">
            <v>支持金物</v>
          </cell>
          <cell r="G18">
            <v>0.4</v>
          </cell>
          <cell r="H18">
            <v>0.4</v>
          </cell>
          <cell r="I18">
            <v>0.4</v>
          </cell>
          <cell r="J18">
            <v>0.4</v>
          </cell>
          <cell r="K18">
            <v>0.4</v>
          </cell>
          <cell r="L18">
            <v>0.4</v>
          </cell>
          <cell r="M18">
            <v>0.4</v>
          </cell>
          <cell r="N18">
            <v>0.4</v>
          </cell>
          <cell r="O18">
            <v>0.4</v>
          </cell>
          <cell r="P18">
            <v>0.4</v>
          </cell>
          <cell r="Q18">
            <v>0.4</v>
          </cell>
          <cell r="R18">
            <v>0.4</v>
          </cell>
          <cell r="S18">
            <v>0.4</v>
          </cell>
          <cell r="T18">
            <v>0.4</v>
          </cell>
        </row>
        <row r="21">
          <cell r="B21">
            <v>50</v>
          </cell>
          <cell r="C21" t="str">
            <v>CUP</v>
          </cell>
          <cell r="D21" t="str">
            <v>（冷媒）</v>
          </cell>
          <cell r="E21" t="str">
            <v>屋内一般配管</v>
          </cell>
          <cell r="F21" t="str">
            <v>配管工</v>
          </cell>
          <cell r="G21">
            <v>3.4000000000000002E-2</v>
          </cell>
          <cell r="H21">
            <v>0.05</v>
          </cell>
          <cell r="I21">
            <v>6.4000000000000001E-2</v>
          </cell>
          <cell r="J21">
            <v>0.08</v>
          </cell>
          <cell r="K21">
            <v>9.4E-2</v>
          </cell>
          <cell r="L21">
            <v>0.109</v>
          </cell>
          <cell r="M21">
            <v>0.125</v>
          </cell>
          <cell r="N21">
            <v>0.14000000000000001</v>
          </cell>
          <cell r="O21">
            <v>0.158</v>
          </cell>
          <cell r="P21">
            <v>0.17</v>
          </cell>
          <cell r="Q21">
            <v>0.184</v>
          </cell>
          <cell r="R21">
            <v>0.21</v>
          </cell>
          <cell r="S21">
            <v>0.21</v>
          </cell>
          <cell r="T21">
            <v>0.24199999999999999</v>
          </cell>
        </row>
        <row r="22">
          <cell r="B22">
            <v>51</v>
          </cell>
          <cell r="C22" t="str">
            <v>CUP</v>
          </cell>
          <cell r="D22" t="str">
            <v>（冷媒・被覆）</v>
          </cell>
          <cell r="E22" t="str">
            <v>屋内一般配管</v>
          </cell>
          <cell r="F22" t="str">
            <v>配管工</v>
          </cell>
          <cell r="G22">
            <v>3.4000000000000002E-2</v>
          </cell>
          <cell r="H22">
            <v>0.05</v>
          </cell>
          <cell r="I22">
            <v>6.4000000000000001E-2</v>
          </cell>
          <cell r="J22">
            <v>0.08</v>
          </cell>
          <cell r="K22">
            <v>9.4E-2</v>
          </cell>
          <cell r="L22">
            <v>0.125</v>
          </cell>
          <cell r="M22">
            <v>0.125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7C80"/>
    <pageSetUpPr fitToPage="1"/>
  </sheetPr>
  <dimension ref="B1:AA191"/>
  <sheetViews>
    <sheetView topLeftCell="A31" workbookViewId="0"/>
  </sheetViews>
  <sheetFormatPr defaultColWidth="9" defaultRowHeight="24" customHeight="1"/>
  <cols>
    <col min="1" max="1" width="1.625" style="18" customWidth="1"/>
    <col min="2" max="2" width="3.375" style="94" customWidth="1"/>
    <col min="3" max="3" width="36.625" style="68" customWidth="1"/>
    <col min="4" max="4" width="0.875" style="68" customWidth="1"/>
    <col min="5" max="5" width="46.75" style="69" customWidth="1"/>
    <col min="6" max="6" width="6.625" style="61" customWidth="1"/>
    <col min="7" max="7" width="4.625" style="59" customWidth="1"/>
    <col min="8" max="8" width="10.625" style="59" customWidth="1"/>
    <col min="9" max="9" width="12.625" style="134" customWidth="1"/>
    <col min="10" max="10" width="14.75" style="106" customWidth="1"/>
    <col min="11" max="11" width="9" style="18"/>
    <col min="12" max="12" width="15.625" style="18" customWidth="1"/>
    <col min="13" max="13" width="10.625" style="18" customWidth="1"/>
    <col min="14" max="14" width="15.625" style="18" customWidth="1"/>
    <col min="15" max="15" width="10.625" style="18" customWidth="1"/>
    <col min="16" max="16" width="15.625" style="18" customWidth="1"/>
    <col min="17" max="17" width="10.625" style="18" customWidth="1"/>
    <col min="18" max="18" width="15.625" style="18" customWidth="1"/>
    <col min="19" max="19" width="10.625" style="18" customWidth="1"/>
    <col min="20" max="20" width="15.625" style="18" customWidth="1"/>
    <col min="21" max="21" width="10.625" style="18" customWidth="1"/>
    <col min="22" max="22" width="15.625" style="18" customWidth="1"/>
    <col min="23" max="24" width="10.625" style="18" customWidth="1"/>
    <col min="25" max="25" width="9" style="18"/>
    <col min="26" max="27" width="10.625" style="18" customWidth="1"/>
    <col min="28" max="16384" width="9" style="18"/>
  </cols>
  <sheetData>
    <row r="1" spans="2:27" s="6" customFormat="1" ht="12" customHeight="1">
      <c r="B1" s="49" t="s">
        <v>2</v>
      </c>
      <c r="C1" s="68"/>
      <c r="D1" s="68"/>
      <c r="E1" s="69"/>
      <c r="F1" s="61"/>
      <c r="G1" s="59"/>
      <c r="H1" s="79"/>
      <c r="I1" s="132"/>
      <c r="J1" s="58"/>
    </row>
    <row r="2" spans="2:27" s="6" customFormat="1" ht="24" customHeight="1">
      <c r="B2" s="451" t="s">
        <v>3</v>
      </c>
      <c r="C2" s="452"/>
      <c r="D2" s="80" t="s">
        <v>140</v>
      </c>
      <c r="E2" s="86"/>
      <c r="F2" s="78" t="s">
        <v>5</v>
      </c>
      <c r="G2" s="65" t="s">
        <v>6</v>
      </c>
      <c r="H2" s="62" t="s">
        <v>123</v>
      </c>
      <c r="I2" s="133" t="s">
        <v>8</v>
      </c>
      <c r="J2" s="101" t="s">
        <v>9</v>
      </c>
      <c r="L2" s="6" t="s">
        <v>39</v>
      </c>
      <c r="N2" s="21" t="s">
        <v>250</v>
      </c>
      <c r="O2" s="21"/>
      <c r="P2" s="21" t="s">
        <v>251</v>
      </c>
      <c r="Q2" s="21"/>
      <c r="R2" s="21" t="s">
        <v>252</v>
      </c>
      <c r="S2" s="21"/>
      <c r="T2" s="21" t="s">
        <v>253</v>
      </c>
      <c r="U2" s="21"/>
      <c r="V2" s="22" t="s">
        <v>18</v>
      </c>
      <c r="W2" s="22"/>
      <c r="X2" s="22" t="s">
        <v>19</v>
      </c>
      <c r="Y2" s="22" t="s">
        <v>20</v>
      </c>
      <c r="Z2" s="22" t="s">
        <v>21</v>
      </c>
      <c r="AA2" s="23" t="s">
        <v>22</v>
      </c>
    </row>
    <row r="3" spans="2:27" s="6" customFormat="1" ht="24" customHeight="1">
      <c r="B3" s="92" t="s">
        <v>141</v>
      </c>
      <c r="C3" s="96" t="e">
        <f>#REF!</f>
        <v>#REF!</v>
      </c>
      <c r="D3" s="80"/>
      <c r="E3" s="81"/>
      <c r="F3" s="78"/>
      <c r="G3" s="65"/>
      <c r="H3" s="62"/>
      <c r="I3" s="133"/>
      <c r="J3" s="101"/>
      <c r="N3" s="21"/>
      <c r="O3" s="1"/>
      <c r="P3" s="21"/>
      <c r="Q3" s="1"/>
      <c r="R3" s="21"/>
      <c r="S3" s="1"/>
      <c r="T3" s="21"/>
      <c r="U3" s="1"/>
      <c r="V3" s="22"/>
      <c r="X3" s="22"/>
      <c r="AA3" s="87"/>
    </row>
    <row r="4" spans="2:27" s="6" customFormat="1" ht="24" customHeight="1">
      <c r="B4" s="91" t="s">
        <v>110</v>
      </c>
      <c r="C4" s="74" t="s">
        <v>166</v>
      </c>
      <c r="D4" s="63"/>
      <c r="E4" s="70"/>
      <c r="F4" s="64"/>
      <c r="G4" s="62"/>
      <c r="H4" s="60"/>
      <c r="I4" s="131" t="str">
        <f>IF(H4="","",ROUNDDOWN(F4*H4,0))</f>
        <v/>
      </c>
      <c r="J4" s="102"/>
      <c r="L4" s="30" t="s">
        <v>48</v>
      </c>
      <c r="M4" s="31" t="s">
        <v>49</v>
      </c>
      <c r="N4" s="30" t="s">
        <v>48</v>
      </c>
      <c r="O4" s="31" t="s">
        <v>49</v>
      </c>
      <c r="P4" s="30" t="s">
        <v>48</v>
      </c>
      <c r="Q4" s="31" t="s">
        <v>49</v>
      </c>
      <c r="R4" s="30" t="s">
        <v>48</v>
      </c>
      <c r="S4" s="31" t="s">
        <v>49</v>
      </c>
      <c r="T4" s="30" t="s">
        <v>48</v>
      </c>
      <c r="U4" s="31" t="s">
        <v>49</v>
      </c>
      <c r="V4" s="30" t="s">
        <v>48</v>
      </c>
      <c r="W4" s="31" t="s">
        <v>49</v>
      </c>
      <c r="X4" s="25">
        <f t="shared" ref="X4:X12" si="0">MIN(M4,O4,Q4,S4,U4,W4)</f>
        <v>0</v>
      </c>
      <c r="Y4" s="24"/>
      <c r="Z4" s="24">
        <f>IF(X4="","",IF(X4*Y4&lt;10,ROUND(X4*Y4,0),IF(X4*Y4&lt;1000,ROUND(X4*Y4,-1),ROUND(X4*Y4,-(ROUNDDOWN(LOG10(X4*Y4),0)-2)))))</f>
        <v>0</v>
      </c>
      <c r="AA4" s="24">
        <f t="shared" ref="AA4:AA18" si="1">MIN(X4,Z4)</f>
        <v>0</v>
      </c>
    </row>
    <row r="5" spans="2:27" s="6" customFormat="1" ht="24" customHeight="1">
      <c r="B5" s="91" t="s">
        <v>121</v>
      </c>
      <c r="C5" s="74" t="s">
        <v>138</v>
      </c>
      <c r="D5" s="63"/>
      <c r="E5" s="70"/>
      <c r="F5" s="64"/>
      <c r="G5" s="62"/>
      <c r="H5" s="60"/>
      <c r="I5" s="131" t="str">
        <f>IF(H5="","",ROUNDDOWN(F5*H5,0))</f>
        <v/>
      </c>
      <c r="J5" s="102"/>
      <c r="L5" s="27"/>
      <c r="M5" s="29"/>
      <c r="N5" s="27"/>
      <c r="O5" s="29"/>
      <c r="P5" s="27"/>
      <c r="Q5" s="29"/>
      <c r="R5" s="27"/>
      <c r="S5" s="29"/>
      <c r="T5" s="111"/>
      <c r="U5" s="29"/>
      <c r="V5" s="27"/>
      <c r="W5" s="29"/>
      <c r="X5" s="25">
        <f t="shared" si="0"/>
        <v>0</v>
      </c>
      <c r="Y5" s="33" t="s">
        <v>50</v>
      </c>
      <c r="Z5" s="33" t="s">
        <v>50</v>
      </c>
      <c r="AA5" s="25">
        <f t="shared" si="1"/>
        <v>0</v>
      </c>
    </row>
    <row r="6" spans="2:27" s="6" customFormat="1" ht="24" customHeight="1">
      <c r="B6" s="93"/>
      <c r="C6" s="73" t="s">
        <v>124</v>
      </c>
      <c r="D6" s="66"/>
      <c r="E6" s="71"/>
      <c r="F6" s="84">
        <v>1</v>
      </c>
      <c r="G6" s="62" t="s">
        <v>38</v>
      </c>
      <c r="H6" s="60"/>
      <c r="I6" s="131" t="e">
        <f>'■別紙明細（増築）'!#REF!</f>
        <v>#REF!</v>
      </c>
      <c r="J6" s="103" t="s">
        <v>170</v>
      </c>
      <c r="L6" s="27"/>
      <c r="M6" s="29"/>
      <c r="N6" s="27"/>
      <c r="O6" s="29"/>
      <c r="P6" s="27"/>
      <c r="Q6" s="29"/>
      <c r="R6" s="27">
        <v>108</v>
      </c>
      <c r="S6" s="29">
        <v>190</v>
      </c>
      <c r="T6" s="111">
        <v>14</v>
      </c>
      <c r="U6" s="29">
        <v>170</v>
      </c>
      <c r="V6" s="27"/>
      <c r="W6" s="29"/>
      <c r="X6" s="25">
        <f t="shared" si="0"/>
        <v>170</v>
      </c>
      <c r="Y6" s="33" t="s">
        <v>50</v>
      </c>
      <c r="Z6" s="33" t="s">
        <v>50</v>
      </c>
      <c r="AA6" s="25">
        <f t="shared" si="1"/>
        <v>170</v>
      </c>
    </row>
    <row r="7" spans="2:27" s="6" customFormat="1" ht="24" customHeight="1">
      <c r="B7" s="93"/>
      <c r="C7" s="75" t="s">
        <v>125</v>
      </c>
      <c r="D7" s="67"/>
      <c r="E7" s="71"/>
      <c r="F7" s="84">
        <v>1</v>
      </c>
      <c r="G7" s="62" t="s">
        <v>38</v>
      </c>
      <c r="H7" s="60"/>
      <c r="I7" s="131">
        <f>'■別紙明細（増築）'!G8</f>
        <v>8250</v>
      </c>
      <c r="J7" s="103" t="s">
        <v>171</v>
      </c>
      <c r="L7" s="27"/>
      <c r="M7" s="29"/>
      <c r="N7" s="27"/>
      <c r="O7" s="29"/>
      <c r="P7" s="27"/>
      <c r="Q7" s="29"/>
      <c r="R7" s="27">
        <v>108</v>
      </c>
      <c r="S7" s="29">
        <v>160</v>
      </c>
      <c r="T7" s="111">
        <v>14</v>
      </c>
      <c r="U7" s="29">
        <v>120</v>
      </c>
      <c r="V7" s="27"/>
      <c r="W7" s="29"/>
      <c r="X7" s="25">
        <f t="shared" si="0"/>
        <v>120</v>
      </c>
      <c r="Y7" s="33" t="s">
        <v>50</v>
      </c>
      <c r="Z7" s="33" t="s">
        <v>50</v>
      </c>
      <c r="AA7" s="25">
        <f t="shared" si="1"/>
        <v>120</v>
      </c>
    </row>
    <row r="8" spans="2:27" s="6" customFormat="1" ht="24" customHeight="1">
      <c r="B8" s="93"/>
      <c r="C8" s="73" t="s">
        <v>27</v>
      </c>
      <c r="D8" s="66"/>
      <c r="E8" s="72"/>
      <c r="F8" s="85">
        <v>1</v>
      </c>
      <c r="G8" s="62" t="s">
        <v>38</v>
      </c>
      <c r="H8" s="60"/>
      <c r="I8" s="131">
        <f>'■別紙明細（増築）'!G15</f>
        <v>5230</v>
      </c>
      <c r="J8" s="103" t="s">
        <v>172</v>
      </c>
      <c r="L8" s="27"/>
      <c r="M8" s="29"/>
      <c r="N8" s="27"/>
      <c r="O8" s="29"/>
      <c r="P8" s="27"/>
      <c r="Q8" s="29"/>
      <c r="R8" s="27">
        <v>108</v>
      </c>
      <c r="S8" s="29">
        <v>200</v>
      </c>
      <c r="T8" s="111">
        <v>14</v>
      </c>
      <c r="U8" s="29">
        <v>180</v>
      </c>
      <c r="V8" s="27"/>
      <c r="W8" s="29"/>
      <c r="X8" s="25">
        <f t="shared" si="0"/>
        <v>180</v>
      </c>
      <c r="Y8" s="33" t="s">
        <v>50</v>
      </c>
      <c r="Z8" s="33" t="s">
        <v>50</v>
      </c>
      <c r="AA8" s="25">
        <f t="shared" si="1"/>
        <v>180</v>
      </c>
    </row>
    <row r="9" spans="2:27" s="6" customFormat="1" ht="24" customHeight="1">
      <c r="B9" s="93"/>
      <c r="C9" s="73" t="s">
        <v>28</v>
      </c>
      <c r="D9" s="66"/>
      <c r="E9" s="72"/>
      <c r="F9" s="85">
        <v>1</v>
      </c>
      <c r="G9" s="62" t="s">
        <v>38</v>
      </c>
      <c r="H9" s="60"/>
      <c r="I9" s="131">
        <f>'■別紙明細（増築）'!G21</f>
        <v>16500</v>
      </c>
      <c r="J9" s="103" t="s">
        <v>173</v>
      </c>
      <c r="L9" s="27"/>
      <c r="M9" s="29"/>
      <c r="N9" s="27"/>
      <c r="O9" s="29"/>
      <c r="P9" s="27"/>
      <c r="Q9" s="29"/>
      <c r="R9" s="27">
        <v>110</v>
      </c>
      <c r="S9" s="29">
        <v>130</v>
      </c>
      <c r="T9" s="111">
        <v>16</v>
      </c>
      <c r="U9" s="29">
        <v>72</v>
      </c>
      <c r="V9" s="27"/>
      <c r="W9" s="29"/>
      <c r="X9" s="25">
        <f t="shared" si="0"/>
        <v>72</v>
      </c>
      <c r="Y9" s="33" t="s">
        <v>50</v>
      </c>
      <c r="Z9" s="33" t="s">
        <v>50</v>
      </c>
      <c r="AA9" s="25">
        <f t="shared" si="1"/>
        <v>72</v>
      </c>
    </row>
    <row r="10" spans="2:27" s="6" customFormat="1" ht="24" customHeight="1">
      <c r="B10" s="93"/>
      <c r="C10" s="73" t="s">
        <v>99</v>
      </c>
      <c r="D10" s="66"/>
      <c r="E10" s="72"/>
      <c r="F10" s="84">
        <v>1</v>
      </c>
      <c r="G10" s="62" t="s">
        <v>38</v>
      </c>
      <c r="H10" s="60"/>
      <c r="I10" s="131">
        <f>'■別紙明細（増築）'!G30</f>
        <v>246760</v>
      </c>
      <c r="J10" s="103" t="s">
        <v>174</v>
      </c>
      <c r="L10" s="27"/>
      <c r="M10" s="29"/>
      <c r="N10" s="27"/>
      <c r="O10" s="29"/>
      <c r="P10" s="27"/>
      <c r="Q10" s="29"/>
      <c r="R10" s="27">
        <v>110</v>
      </c>
      <c r="S10" s="29">
        <v>150</v>
      </c>
      <c r="T10" s="111">
        <v>16</v>
      </c>
      <c r="U10" s="29">
        <v>120</v>
      </c>
      <c r="V10" s="27"/>
      <c r="W10" s="29"/>
      <c r="X10" s="25">
        <f t="shared" si="0"/>
        <v>120</v>
      </c>
      <c r="Y10" s="33" t="s">
        <v>50</v>
      </c>
      <c r="Z10" s="33" t="s">
        <v>50</v>
      </c>
      <c r="AA10" s="25">
        <f t="shared" si="1"/>
        <v>120</v>
      </c>
    </row>
    <row r="11" spans="2:27" s="6" customFormat="1" ht="24" customHeight="1">
      <c r="B11" s="93"/>
      <c r="C11" s="73" t="s">
        <v>100</v>
      </c>
      <c r="D11" s="66"/>
      <c r="E11" s="72"/>
      <c r="F11" s="84">
        <v>1</v>
      </c>
      <c r="G11" s="62" t="s">
        <v>38</v>
      </c>
      <c r="H11" s="60"/>
      <c r="I11" s="131">
        <f>'■別紙明細（増築）'!G36</f>
        <v>57760</v>
      </c>
      <c r="J11" s="103" t="s">
        <v>175</v>
      </c>
      <c r="L11" s="27"/>
      <c r="M11" s="29"/>
      <c r="N11" s="27"/>
      <c r="O11" s="29"/>
      <c r="P11" s="27"/>
      <c r="Q11" s="29"/>
      <c r="R11" s="27">
        <v>110</v>
      </c>
      <c r="S11" s="29">
        <v>600</v>
      </c>
      <c r="T11" s="111">
        <v>16</v>
      </c>
      <c r="U11" s="29">
        <v>770</v>
      </c>
      <c r="V11" s="27"/>
      <c r="W11" s="29"/>
      <c r="X11" s="25">
        <f t="shared" si="0"/>
        <v>600</v>
      </c>
      <c r="Y11" s="33" t="s">
        <v>50</v>
      </c>
      <c r="Z11" s="33" t="s">
        <v>50</v>
      </c>
      <c r="AA11" s="25">
        <f t="shared" si="1"/>
        <v>600</v>
      </c>
    </row>
    <row r="12" spans="2:27" s="6" customFormat="1" ht="24" customHeight="1">
      <c r="B12" s="93"/>
      <c r="C12" s="75" t="s">
        <v>101</v>
      </c>
      <c r="D12" s="67"/>
      <c r="E12" s="71"/>
      <c r="F12" s="84">
        <v>1</v>
      </c>
      <c r="G12" s="62" t="s">
        <v>38</v>
      </c>
      <c r="H12" s="60"/>
      <c r="I12" s="131">
        <f>'■別紙明細（増築）'!G43</f>
        <v>157680</v>
      </c>
      <c r="J12" s="103" t="s">
        <v>176</v>
      </c>
      <c r="L12" s="27"/>
      <c r="M12" s="29"/>
      <c r="N12" s="27"/>
      <c r="O12" s="29"/>
      <c r="P12" s="27"/>
      <c r="Q12" s="29"/>
      <c r="R12" s="27">
        <v>110</v>
      </c>
      <c r="S12" s="29">
        <v>2160</v>
      </c>
      <c r="T12" s="111">
        <v>18</v>
      </c>
      <c r="U12" s="29">
        <v>2170</v>
      </c>
      <c r="V12" s="27"/>
      <c r="W12" s="29"/>
      <c r="X12" s="25">
        <f t="shared" si="0"/>
        <v>2160</v>
      </c>
      <c r="Y12" s="33" t="s">
        <v>50</v>
      </c>
      <c r="Z12" s="33" t="s">
        <v>50</v>
      </c>
      <c r="AA12" s="25">
        <f t="shared" si="1"/>
        <v>2160</v>
      </c>
    </row>
    <row r="13" spans="2:27" s="6" customFormat="1" ht="24" customHeight="1">
      <c r="B13" s="93"/>
      <c r="C13" s="73" t="s">
        <v>41</v>
      </c>
      <c r="D13" s="66"/>
      <c r="E13" s="71"/>
      <c r="F13" s="82"/>
      <c r="G13" s="62"/>
      <c r="H13" s="60"/>
      <c r="I13" s="131" t="e">
        <f>SUM(I6:I12)</f>
        <v>#REF!</v>
      </c>
      <c r="J13" s="104"/>
      <c r="L13" s="27"/>
      <c r="M13" s="29"/>
      <c r="N13" s="27"/>
      <c r="O13" s="29"/>
      <c r="P13" s="27"/>
      <c r="Q13" s="29"/>
      <c r="R13" s="27"/>
      <c r="S13" s="29"/>
      <c r="T13" s="111"/>
      <c r="U13" s="29"/>
      <c r="V13" s="27"/>
      <c r="W13" s="29"/>
      <c r="X13" s="25">
        <f t="shared" ref="X13:X35" si="2">MIN(M13,O13,Q13,S13,U13,W13)</f>
        <v>0</v>
      </c>
      <c r="Y13" s="33" t="s">
        <v>50</v>
      </c>
      <c r="Z13" s="33" t="s">
        <v>50</v>
      </c>
      <c r="AA13" s="25">
        <f t="shared" si="1"/>
        <v>0</v>
      </c>
    </row>
    <row r="14" spans="2:27" s="6" customFormat="1" ht="24" customHeight="1">
      <c r="B14" s="93"/>
      <c r="C14" s="73"/>
      <c r="D14" s="66"/>
      <c r="E14" s="72"/>
      <c r="F14" s="82"/>
      <c r="G14" s="62"/>
      <c r="H14" s="60"/>
      <c r="I14" s="131" t="str">
        <f>IF(H14="","",ROUNDDOWN(F14*H14,0))</f>
        <v/>
      </c>
      <c r="J14" s="102"/>
      <c r="L14" s="27"/>
      <c r="M14" s="29"/>
      <c r="N14" s="27"/>
      <c r="O14" s="29"/>
      <c r="P14" s="27"/>
      <c r="Q14" s="29"/>
      <c r="R14" s="27"/>
      <c r="S14" s="29"/>
      <c r="T14" s="111"/>
      <c r="U14" s="29"/>
      <c r="V14" s="27"/>
      <c r="W14" s="29"/>
      <c r="X14" s="25">
        <f t="shared" si="2"/>
        <v>0</v>
      </c>
      <c r="Y14" s="33" t="s">
        <v>50</v>
      </c>
      <c r="Z14" s="33" t="s">
        <v>50</v>
      </c>
      <c r="AA14" s="25">
        <f t="shared" si="1"/>
        <v>0</v>
      </c>
    </row>
    <row r="15" spans="2:27" s="6" customFormat="1" ht="24" customHeight="1">
      <c r="B15" s="91" t="s">
        <v>122</v>
      </c>
      <c r="C15" s="73" t="s">
        <v>139</v>
      </c>
      <c r="D15" s="66"/>
      <c r="E15" s="71"/>
      <c r="F15" s="82"/>
      <c r="G15" s="62"/>
      <c r="H15" s="60"/>
      <c r="I15" s="131" t="str">
        <f>IF(H15="","",ROUNDDOWN(F15*H15,0))</f>
        <v/>
      </c>
      <c r="J15" s="104"/>
      <c r="L15" s="27"/>
      <c r="M15" s="29"/>
      <c r="N15" s="27"/>
      <c r="O15" s="29"/>
      <c r="P15" s="27"/>
      <c r="Q15" s="29"/>
      <c r="R15" s="27"/>
      <c r="S15" s="29"/>
      <c r="T15" s="111"/>
      <c r="U15" s="29"/>
      <c r="V15" s="27"/>
      <c r="W15" s="29"/>
      <c r="X15" s="25">
        <f t="shared" si="2"/>
        <v>0</v>
      </c>
      <c r="Y15" s="33" t="s">
        <v>50</v>
      </c>
      <c r="Z15" s="33" t="s">
        <v>50</v>
      </c>
      <c r="AA15" s="25">
        <f t="shared" si="1"/>
        <v>0</v>
      </c>
    </row>
    <row r="16" spans="2:27" s="6" customFormat="1" ht="24" customHeight="1">
      <c r="B16" s="93"/>
      <c r="C16" s="73" t="s">
        <v>126</v>
      </c>
      <c r="D16" s="66"/>
      <c r="E16" s="71" t="s">
        <v>264</v>
      </c>
      <c r="F16" s="97">
        <v>31</v>
      </c>
      <c r="G16" s="62" t="s">
        <v>127</v>
      </c>
      <c r="H16" s="60">
        <f t="shared" ref="H16:H25" si="3">IF(AA16="","",IF(AA16&gt;10,ROUND(AA16,-1),ROUND(AA16,0)))</f>
        <v>530</v>
      </c>
      <c r="I16" s="131">
        <f>IF(H16="","",ROUNDDOWN(F16*H16,0))</f>
        <v>16430</v>
      </c>
      <c r="J16" s="144">
        <f t="shared" ref="J16:J25" ca="1" si="4">K16</f>
        <v>1</v>
      </c>
      <c r="K16" s="6">
        <f ca="1">MAX($K$1:OFFSET($K16,-1,0))+1</f>
        <v>1</v>
      </c>
      <c r="L16" s="27"/>
      <c r="M16" s="29"/>
      <c r="N16" s="27"/>
      <c r="O16" s="29"/>
      <c r="P16" s="27"/>
      <c r="Q16" s="29"/>
      <c r="R16" s="27">
        <v>2</v>
      </c>
      <c r="S16" s="29">
        <v>550</v>
      </c>
      <c r="T16" s="111" t="s">
        <v>357</v>
      </c>
      <c r="U16" s="29">
        <v>530</v>
      </c>
      <c r="V16" s="27"/>
      <c r="W16" s="29"/>
      <c r="X16" s="25">
        <f t="shared" si="2"/>
        <v>530</v>
      </c>
      <c r="Y16" s="33" t="s">
        <v>75</v>
      </c>
      <c r="Z16" s="33" t="s">
        <v>75</v>
      </c>
      <c r="AA16" s="25">
        <f t="shared" si="1"/>
        <v>530</v>
      </c>
    </row>
    <row r="17" spans="2:27" s="6" customFormat="1" ht="24" customHeight="1">
      <c r="B17" s="93"/>
      <c r="C17" s="73" t="s">
        <v>128</v>
      </c>
      <c r="D17" s="66"/>
      <c r="E17" s="71"/>
      <c r="F17" s="97">
        <v>81.099999999999994</v>
      </c>
      <c r="G17" s="62" t="s">
        <v>15</v>
      </c>
      <c r="H17" s="60">
        <f t="shared" si="3"/>
        <v>210</v>
      </c>
      <c r="I17" s="131">
        <f>IF(H17="","",ROUNDDOWN(F17*H17,0))</f>
        <v>17031</v>
      </c>
      <c r="J17" s="144">
        <f t="shared" ca="1" si="4"/>
        <v>2</v>
      </c>
      <c r="K17" s="6">
        <f ca="1">MAX($K$1:OFFSET($K17,-1,0))+1</f>
        <v>2</v>
      </c>
      <c r="L17" s="27"/>
      <c r="M17" s="29"/>
      <c r="N17" s="27"/>
      <c r="O17" s="29"/>
      <c r="P17" s="27"/>
      <c r="Q17" s="29"/>
      <c r="R17" s="27">
        <v>2</v>
      </c>
      <c r="S17" s="29">
        <v>210</v>
      </c>
      <c r="T17" s="111" t="s">
        <v>357</v>
      </c>
      <c r="U17" s="29">
        <v>280</v>
      </c>
      <c r="V17" s="27"/>
      <c r="W17" s="29"/>
      <c r="X17" s="25">
        <f t="shared" si="2"/>
        <v>210</v>
      </c>
      <c r="Y17" s="33" t="s">
        <v>75</v>
      </c>
      <c r="Z17" s="33" t="s">
        <v>75</v>
      </c>
      <c r="AA17" s="25">
        <f t="shared" si="1"/>
        <v>210</v>
      </c>
    </row>
    <row r="18" spans="2:27" s="6" customFormat="1" ht="24" customHeight="1">
      <c r="B18" s="93"/>
      <c r="C18" s="75" t="s">
        <v>68</v>
      </c>
      <c r="D18" s="67"/>
      <c r="E18" s="72" t="s">
        <v>129</v>
      </c>
      <c r="F18" s="97">
        <v>12</v>
      </c>
      <c r="G18" s="62" t="s">
        <v>14</v>
      </c>
      <c r="H18" s="60">
        <f t="shared" si="3"/>
        <v>770</v>
      </c>
      <c r="I18" s="131">
        <f>IF(H18="","",ROUNDDOWN(F18*H18,0))</f>
        <v>9240</v>
      </c>
      <c r="J18" s="144">
        <f t="shared" ca="1" si="4"/>
        <v>3</v>
      </c>
      <c r="K18" s="6">
        <f ca="1">MAX($K$1:OFFSET($K18,-1,0))+1</f>
        <v>3</v>
      </c>
      <c r="L18" s="27"/>
      <c r="M18" s="29"/>
      <c r="N18" s="27"/>
      <c r="O18" s="29"/>
      <c r="P18" s="27"/>
      <c r="Q18" s="29"/>
      <c r="R18" s="27">
        <v>2</v>
      </c>
      <c r="S18" s="29">
        <v>770</v>
      </c>
      <c r="T18" s="111" t="s">
        <v>357</v>
      </c>
      <c r="U18" s="29">
        <v>850</v>
      </c>
      <c r="V18" s="27"/>
      <c r="W18" s="29"/>
      <c r="X18" s="25">
        <f t="shared" si="2"/>
        <v>770</v>
      </c>
      <c r="Y18" s="33" t="s">
        <v>76</v>
      </c>
      <c r="Z18" s="33" t="s">
        <v>76</v>
      </c>
      <c r="AA18" s="25">
        <f t="shared" si="1"/>
        <v>770</v>
      </c>
    </row>
    <row r="19" spans="2:27" s="6" customFormat="1" ht="24" customHeight="1">
      <c r="B19" s="93"/>
      <c r="C19" s="73" t="s">
        <v>130</v>
      </c>
      <c r="D19" s="66"/>
      <c r="E19" s="71" t="s">
        <v>69</v>
      </c>
      <c r="F19" s="97">
        <v>0.5</v>
      </c>
      <c r="G19" s="62" t="s">
        <v>127</v>
      </c>
      <c r="H19" s="60">
        <f t="shared" si="3"/>
        <v>820</v>
      </c>
      <c r="I19" s="131">
        <f t="shared" ref="I19:I25" si="5">IF(H19="","",ROUNDDOWN(F19*H19,0))</f>
        <v>410</v>
      </c>
      <c r="J19" s="144">
        <f t="shared" ca="1" si="4"/>
        <v>4</v>
      </c>
      <c r="K19" s="6">
        <f ca="1">MAX($K$1:OFFSET($K19,-1,0))+1</f>
        <v>4</v>
      </c>
      <c r="L19" s="27"/>
      <c r="M19" s="29"/>
      <c r="N19" s="27"/>
      <c r="O19" s="29"/>
      <c r="P19" s="27"/>
      <c r="Q19" s="29"/>
      <c r="R19" s="27">
        <v>126</v>
      </c>
      <c r="S19" s="29">
        <v>820</v>
      </c>
      <c r="T19" s="111">
        <v>58</v>
      </c>
      <c r="U19" s="29">
        <v>820</v>
      </c>
      <c r="V19" s="27"/>
      <c r="W19" s="29"/>
      <c r="X19" s="25">
        <f t="shared" ref="X19:X27" si="6">MIN(M19,O19,Q19,S19,U19,W19)</f>
        <v>820</v>
      </c>
      <c r="Y19" s="33" t="s">
        <v>50</v>
      </c>
      <c r="Z19" s="33" t="s">
        <v>50</v>
      </c>
      <c r="AA19" s="25">
        <f t="shared" ref="AA19:AA27" si="7">MIN(X19,Z19)</f>
        <v>820</v>
      </c>
    </row>
    <row r="20" spans="2:27" s="6" customFormat="1" ht="24" customHeight="1">
      <c r="B20" s="93"/>
      <c r="C20" s="75" t="s">
        <v>268</v>
      </c>
      <c r="D20" s="67"/>
      <c r="E20" s="71" t="s">
        <v>263</v>
      </c>
      <c r="F20" s="98">
        <v>18.5</v>
      </c>
      <c r="G20" s="62" t="s">
        <v>14</v>
      </c>
      <c r="H20" s="60" t="e">
        <f>#REF!</f>
        <v>#REF!</v>
      </c>
      <c r="I20" s="131" t="e">
        <f t="shared" si="5"/>
        <v>#REF!</v>
      </c>
      <c r="J20" s="145" t="s">
        <v>265</v>
      </c>
      <c r="L20" s="27"/>
      <c r="M20" s="29"/>
      <c r="N20" s="27"/>
      <c r="O20" s="29"/>
      <c r="P20" s="27"/>
      <c r="Q20" s="29"/>
      <c r="R20" s="27"/>
      <c r="S20" s="29"/>
      <c r="T20" s="111"/>
      <c r="U20" s="29"/>
      <c r="V20" s="27"/>
      <c r="W20" s="29"/>
      <c r="X20" s="25">
        <f t="shared" si="6"/>
        <v>0</v>
      </c>
      <c r="Y20" s="33" t="s">
        <v>75</v>
      </c>
      <c r="Z20" s="33" t="s">
        <v>75</v>
      </c>
      <c r="AA20" s="25">
        <f t="shared" si="7"/>
        <v>0</v>
      </c>
    </row>
    <row r="21" spans="2:27" s="6" customFormat="1" ht="24" customHeight="1">
      <c r="B21" s="93"/>
      <c r="C21" s="73" t="s">
        <v>131</v>
      </c>
      <c r="D21" s="66"/>
      <c r="E21" s="71" t="s">
        <v>132</v>
      </c>
      <c r="F21" s="98">
        <v>2.7</v>
      </c>
      <c r="G21" s="62" t="s">
        <v>14</v>
      </c>
      <c r="H21" s="60">
        <f t="shared" si="3"/>
        <v>4600</v>
      </c>
      <c r="I21" s="131">
        <f t="shared" si="5"/>
        <v>12420</v>
      </c>
      <c r="J21" s="144">
        <f t="shared" ca="1" si="4"/>
        <v>5</v>
      </c>
      <c r="K21" s="6">
        <f ca="1">MAX($K$1:OFFSET($K21,-1,0))+1</f>
        <v>5</v>
      </c>
      <c r="L21" s="27"/>
      <c r="M21" s="29"/>
      <c r="N21" s="27"/>
      <c r="O21" s="29"/>
      <c r="P21" s="27"/>
      <c r="Q21" s="29"/>
      <c r="R21" s="27">
        <v>156</v>
      </c>
      <c r="S21" s="29">
        <v>5000</v>
      </c>
      <c r="T21" s="111">
        <v>88</v>
      </c>
      <c r="U21" s="29">
        <v>4600</v>
      </c>
      <c r="V21" s="27"/>
      <c r="W21" s="29"/>
      <c r="X21" s="25">
        <f t="shared" si="6"/>
        <v>4600</v>
      </c>
      <c r="Y21" s="33" t="s">
        <v>75</v>
      </c>
      <c r="Z21" s="33" t="s">
        <v>75</v>
      </c>
      <c r="AA21" s="25">
        <f t="shared" si="7"/>
        <v>4600</v>
      </c>
    </row>
    <row r="22" spans="2:27" s="6" customFormat="1" ht="24" customHeight="1">
      <c r="B22" s="91"/>
      <c r="C22" s="73" t="s">
        <v>70</v>
      </c>
      <c r="D22" s="66"/>
      <c r="E22" s="72" t="s">
        <v>133</v>
      </c>
      <c r="F22" s="98">
        <v>26.7</v>
      </c>
      <c r="G22" s="62" t="s">
        <v>14</v>
      </c>
      <c r="H22" s="60">
        <f t="shared" si="3"/>
        <v>180</v>
      </c>
      <c r="I22" s="131">
        <f t="shared" si="5"/>
        <v>4806</v>
      </c>
      <c r="J22" s="144">
        <f t="shared" ca="1" si="4"/>
        <v>6</v>
      </c>
      <c r="K22" s="6">
        <f ca="1">MAX($K$1:OFFSET($K22,-1,0))+1</f>
        <v>6</v>
      </c>
      <c r="L22" s="27"/>
      <c r="M22" s="29"/>
      <c r="N22" s="27"/>
      <c r="O22" s="29"/>
      <c r="P22" s="27"/>
      <c r="Q22" s="29"/>
      <c r="R22" s="27">
        <v>156</v>
      </c>
      <c r="S22" s="29">
        <v>210</v>
      </c>
      <c r="T22" s="111">
        <v>88</v>
      </c>
      <c r="U22" s="29">
        <v>180</v>
      </c>
      <c r="V22" s="27"/>
      <c r="W22" s="29"/>
      <c r="X22" s="25">
        <f t="shared" si="6"/>
        <v>180</v>
      </c>
      <c r="Y22" s="33" t="s">
        <v>77</v>
      </c>
      <c r="Z22" s="33" t="s">
        <v>77</v>
      </c>
      <c r="AA22" s="25">
        <f t="shared" si="7"/>
        <v>180</v>
      </c>
    </row>
    <row r="23" spans="2:27" s="6" customFormat="1" ht="24" customHeight="1">
      <c r="B23" s="93"/>
      <c r="C23" s="75" t="s">
        <v>266</v>
      </c>
      <c r="D23" s="67"/>
      <c r="E23" s="71" t="s">
        <v>267</v>
      </c>
      <c r="F23" s="97">
        <v>1</v>
      </c>
      <c r="G23" s="62" t="s">
        <v>38</v>
      </c>
      <c r="H23" s="60"/>
      <c r="I23" s="131" t="e">
        <f>'■別紙明細（増築）'!G58</f>
        <v>#REF!</v>
      </c>
      <c r="J23" s="103" t="s">
        <v>277</v>
      </c>
      <c r="L23" s="27"/>
      <c r="M23" s="29"/>
      <c r="N23" s="27"/>
      <c r="O23" s="29"/>
      <c r="P23" s="27"/>
      <c r="Q23" s="29"/>
      <c r="R23" s="27"/>
      <c r="S23" s="29"/>
      <c r="T23" s="111"/>
      <c r="U23" s="29"/>
      <c r="V23" s="27"/>
      <c r="W23" s="29"/>
      <c r="X23" s="25">
        <f t="shared" si="6"/>
        <v>0</v>
      </c>
      <c r="Y23" s="33" t="s">
        <v>77</v>
      </c>
      <c r="Z23" s="33" t="s">
        <v>77</v>
      </c>
      <c r="AA23" s="25">
        <f t="shared" si="7"/>
        <v>0</v>
      </c>
    </row>
    <row r="24" spans="2:27" s="6" customFormat="1" ht="24" customHeight="1">
      <c r="B24" s="93"/>
      <c r="C24" s="73" t="s">
        <v>268</v>
      </c>
      <c r="D24" s="66"/>
      <c r="E24" s="72" t="s">
        <v>269</v>
      </c>
      <c r="F24" s="97">
        <v>12.7</v>
      </c>
      <c r="G24" s="62" t="s">
        <v>14</v>
      </c>
      <c r="H24" s="60" t="e">
        <f>#REF!</f>
        <v>#REF!</v>
      </c>
      <c r="I24" s="131" t="e">
        <f t="shared" si="5"/>
        <v>#REF!</v>
      </c>
      <c r="J24" s="145" t="s">
        <v>265</v>
      </c>
      <c r="L24" s="27"/>
      <c r="M24" s="29"/>
      <c r="N24" s="27"/>
      <c r="O24" s="29"/>
      <c r="P24" s="27"/>
      <c r="Q24" s="29"/>
      <c r="R24" s="27"/>
      <c r="S24" s="29"/>
      <c r="T24" s="111"/>
      <c r="U24" s="29"/>
      <c r="V24" s="27"/>
      <c r="W24" s="29"/>
      <c r="X24" s="25">
        <f t="shared" si="6"/>
        <v>0</v>
      </c>
      <c r="Y24" s="33" t="s">
        <v>50</v>
      </c>
      <c r="Z24" s="33" t="s">
        <v>50</v>
      </c>
      <c r="AA24" s="25">
        <f t="shared" si="7"/>
        <v>0</v>
      </c>
    </row>
    <row r="25" spans="2:27" s="6" customFormat="1" ht="24" customHeight="1">
      <c r="B25" s="93"/>
      <c r="C25" s="73" t="s">
        <v>270</v>
      </c>
      <c r="D25" s="66"/>
      <c r="E25" s="71" t="s">
        <v>271</v>
      </c>
      <c r="F25" s="97">
        <v>1</v>
      </c>
      <c r="G25" s="62" t="s">
        <v>272</v>
      </c>
      <c r="H25" s="60">
        <f t="shared" si="3"/>
        <v>60000</v>
      </c>
      <c r="I25" s="131">
        <f t="shared" si="5"/>
        <v>60000</v>
      </c>
      <c r="J25" s="144">
        <f t="shared" ca="1" si="4"/>
        <v>7</v>
      </c>
      <c r="K25" s="6">
        <f ca="1">MAX($K$1:OFFSET($K25,-1,0))+1</f>
        <v>7</v>
      </c>
      <c r="L25" s="27"/>
      <c r="M25" s="29"/>
      <c r="N25" s="27"/>
      <c r="O25" s="29"/>
      <c r="P25" s="27"/>
      <c r="Q25" s="29"/>
      <c r="R25" s="32">
        <v>2</v>
      </c>
      <c r="S25" s="29">
        <v>60000</v>
      </c>
      <c r="T25" s="111" t="s">
        <v>357</v>
      </c>
      <c r="U25" s="29">
        <v>69000</v>
      </c>
      <c r="V25" s="27"/>
      <c r="W25" s="29"/>
      <c r="X25" s="25">
        <f t="shared" si="6"/>
        <v>60000</v>
      </c>
      <c r="Y25" s="33" t="s">
        <v>75</v>
      </c>
      <c r="Z25" s="33" t="s">
        <v>75</v>
      </c>
      <c r="AA25" s="25">
        <f t="shared" si="7"/>
        <v>60000</v>
      </c>
    </row>
    <row r="26" spans="2:27" s="6" customFormat="1" ht="24" customHeight="1">
      <c r="B26" s="93"/>
      <c r="C26" s="73" t="s">
        <v>41</v>
      </c>
      <c r="D26" s="66"/>
      <c r="E26" s="72"/>
      <c r="F26" s="99"/>
      <c r="G26" s="62"/>
      <c r="H26" s="60"/>
      <c r="I26" s="131" t="e">
        <f>SUBTOTAL(9,I16:I25)</f>
        <v>#REF!</v>
      </c>
      <c r="J26" s="102"/>
      <c r="L26" s="27"/>
      <c r="M26" s="29"/>
      <c r="N26" s="27"/>
      <c r="O26" s="29"/>
      <c r="P26" s="27"/>
      <c r="Q26" s="29"/>
      <c r="R26" s="27"/>
      <c r="S26" s="29"/>
      <c r="T26" s="111"/>
      <c r="U26" s="29"/>
      <c r="V26" s="27"/>
      <c r="W26" s="29"/>
      <c r="X26" s="25">
        <f t="shared" si="6"/>
        <v>0</v>
      </c>
      <c r="Y26" s="33" t="s">
        <v>50</v>
      </c>
      <c r="Z26" s="33" t="s">
        <v>50</v>
      </c>
      <c r="AA26" s="25">
        <f t="shared" si="7"/>
        <v>0</v>
      </c>
    </row>
    <row r="27" spans="2:27" s="6" customFormat="1" ht="24" customHeight="1">
      <c r="B27" s="93"/>
      <c r="C27" s="73"/>
      <c r="D27" s="66"/>
      <c r="E27" s="72"/>
      <c r="F27" s="85"/>
      <c r="G27" s="62"/>
      <c r="H27" s="60"/>
      <c r="I27" s="131"/>
      <c r="J27" s="102"/>
      <c r="L27" s="27"/>
      <c r="M27" s="29"/>
      <c r="N27" s="27"/>
      <c r="O27" s="29"/>
      <c r="P27" s="27"/>
      <c r="Q27" s="29"/>
      <c r="R27" s="27"/>
      <c r="S27" s="29"/>
      <c r="T27" s="111"/>
      <c r="U27" s="29"/>
      <c r="V27" s="27"/>
      <c r="W27" s="29"/>
      <c r="X27" s="25">
        <f t="shared" si="6"/>
        <v>0</v>
      </c>
      <c r="Y27" s="33" t="s">
        <v>75</v>
      </c>
      <c r="Z27" s="33" t="s">
        <v>75</v>
      </c>
      <c r="AA27" s="25">
        <f t="shared" si="7"/>
        <v>0</v>
      </c>
    </row>
    <row r="28" spans="2:27" s="6" customFormat="1" ht="24" customHeight="1">
      <c r="B28" s="91" t="s">
        <v>112</v>
      </c>
      <c r="C28" s="75" t="s">
        <v>113</v>
      </c>
      <c r="D28" s="67"/>
      <c r="E28" s="72"/>
      <c r="F28" s="82"/>
      <c r="G28" s="62"/>
      <c r="H28" s="60"/>
      <c r="I28" s="131" t="str">
        <f t="shared" ref="I28:I36" si="8">IF(H28="","",ROUNDDOWN(F28*H28,0))</f>
        <v/>
      </c>
      <c r="J28" s="104"/>
      <c r="L28" s="27"/>
      <c r="M28" s="29"/>
      <c r="N28" s="27"/>
      <c r="O28" s="29"/>
      <c r="P28" s="27"/>
      <c r="Q28" s="29"/>
      <c r="R28" s="27"/>
      <c r="S28" s="29"/>
      <c r="T28" s="111"/>
      <c r="U28" s="29"/>
      <c r="V28" s="27"/>
      <c r="W28" s="29"/>
      <c r="X28" s="25">
        <f t="shared" si="2"/>
        <v>0</v>
      </c>
      <c r="Y28" s="33" t="s">
        <v>50</v>
      </c>
      <c r="Z28" s="33" t="s">
        <v>50</v>
      </c>
      <c r="AA28" s="25">
        <f t="shared" ref="AA28:AA35" si="9">MIN(X28,Z28)</f>
        <v>0</v>
      </c>
    </row>
    <row r="29" spans="2:27" s="6" customFormat="1" ht="24" customHeight="1">
      <c r="B29" s="93"/>
      <c r="C29" s="73" t="s">
        <v>134</v>
      </c>
      <c r="D29" s="66"/>
      <c r="E29" s="71" t="s">
        <v>135</v>
      </c>
      <c r="F29" s="119">
        <v>0.23</v>
      </c>
      <c r="G29" s="62" t="s">
        <v>17</v>
      </c>
      <c r="H29" s="60">
        <f t="shared" ref="H29:H36" si="10">IF(AA29="","",IF(AA29&gt;10,ROUND(AA29,-1),ROUND(AA29,0)))</f>
        <v>73000</v>
      </c>
      <c r="I29" s="131">
        <f t="shared" si="8"/>
        <v>16790</v>
      </c>
      <c r="J29" s="144">
        <f t="shared" ref="J29:J35" ca="1" si="11">K29</f>
        <v>8</v>
      </c>
      <c r="K29" s="6">
        <f ca="1">MAX($K$1:OFFSET($K29,-1,0))+1</f>
        <v>8</v>
      </c>
      <c r="L29" s="27"/>
      <c r="M29" s="29"/>
      <c r="N29" s="27">
        <v>20</v>
      </c>
      <c r="O29" s="29">
        <v>75000</v>
      </c>
      <c r="P29" s="27">
        <v>20</v>
      </c>
      <c r="Q29" s="29">
        <v>73000</v>
      </c>
      <c r="R29" s="27"/>
      <c r="S29" s="29"/>
      <c r="T29" s="111"/>
      <c r="U29" s="29"/>
      <c r="V29" s="27"/>
      <c r="W29" s="29"/>
      <c r="X29" s="25">
        <f t="shared" si="2"/>
        <v>73000</v>
      </c>
      <c r="Y29" s="33" t="s">
        <v>50</v>
      </c>
      <c r="Z29" s="33" t="s">
        <v>50</v>
      </c>
      <c r="AA29" s="25">
        <f t="shared" si="9"/>
        <v>73000</v>
      </c>
    </row>
    <row r="30" spans="2:27" s="6" customFormat="1" ht="24" customHeight="1">
      <c r="B30" s="93"/>
      <c r="C30" s="75" t="s">
        <v>29</v>
      </c>
      <c r="D30" s="67"/>
      <c r="E30" s="72" t="s">
        <v>136</v>
      </c>
      <c r="F30" s="119">
        <v>1.29</v>
      </c>
      <c r="G30" s="62" t="s">
        <v>17</v>
      </c>
      <c r="H30" s="60">
        <f t="shared" si="10"/>
        <v>71000</v>
      </c>
      <c r="I30" s="131">
        <f t="shared" si="8"/>
        <v>91590</v>
      </c>
      <c r="J30" s="144">
        <f t="shared" ca="1" si="11"/>
        <v>9</v>
      </c>
      <c r="K30" s="6">
        <f ca="1">MAX($K$1:OFFSET($K30,-1,0))+1</f>
        <v>9</v>
      </c>
      <c r="L30" s="27"/>
      <c r="M30" s="29"/>
      <c r="N30" s="27">
        <v>20</v>
      </c>
      <c r="O30" s="29">
        <v>73000</v>
      </c>
      <c r="P30" s="27">
        <v>20</v>
      </c>
      <c r="Q30" s="29">
        <v>71000</v>
      </c>
      <c r="R30" s="27"/>
      <c r="S30" s="29"/>
      <c r="T30" s="111"/>
      <c r="U30" s="29"/>
      <c r="V30" s="27"/>
      <c r="W30" s="29"/>
      <c r="X30" s="25">
        <f t="shared" si="2"/>
        <v>71000</v>
      </c>
      <c r="Y30" s="33" t="s">
        <v>50</v>
      </c>
      <c r="Z30" s="33" t="s">
        <v>50</v>
      </c>
      <c r="AA30" s="25">
        <f t="shared" si="9"/>
        <v>71000</v>
      </c>
    </row>
    <row r="31" spans="2:27" s="6" customFormat="1" ht="24" customHeight="1">
      <c r="B31" s="93"/>
      <c r="C31" s="75" t="s">
        <v>134</v>
      </c>
      <c r="D31" s="67"/>
      <c r="E31" s="71" t="s">
        <v>71</v>
      </c>
      <c r="F31" s="120">
        <v>7.0000000000000007E-2</v>
      </c>
      <c r="G31" s="62" t="s">
        <v>17</v>
      </c>
      <c r="H31" s="60">
        <f t="shared" si="10"/>
        <v>69000</v>
      </c>
      <c r="I31" s="131">
        <f t="shared" si="8"/>
        <v>4830</v>
      </c>
      <c r="J31" s="144">
        <f t="shared" ca="1" si="11"/>
        <v>10</v>
      </c>
      <c r="K31" s="6">
        <f ca="1">MAX($K$1:OFFSET($K31,-1,0))+1</f>
        <v>10</v>
      </c>
      <c r="L31" s="27"/>
      <c r="M31" s="29"/>
      <c r="N31" s="27">
        <v>20</v>
      </c>
      <c r="O31" s="29">
        <v>71000</v>
      </c>
      <c r="P31" s="27">
        <v>20</v>
      </c>
      <c r="Q31" s="29">
        <v>69000</v>
      </c>
      <c r="R31" s="27"/>
      <c r="S31" s="29"/>
      <c r="T31" s="111"/>
      <c r="U31" s="29"/>
      <c r="V31" s="27"/>
      <c r="W31" s="29"/>
      <c r="X31" s="25">
        <f t="shared" si="2"/>
        <v>69000</v>
      </c>
      <c r="Y31" s="33" t="s">
        <v>50</v>
      </c>
      <c r="Z31" s="33" t="s">
        <v>50</v>
      </c>
      <c r="AA31" s="25">
        <f t="shared" si="9"/>
        <v>69000</v>
      </c>
    </row>
    <row r="32" spans="2:27" s="6" customFormat="1" ht="24" customHeight="1">
      <c r="B32" s="93"/>
      <c r="C32" s="73" t="s">
        <v>29</v>
      </c>
      <c r="D32" s="66"/>
      <c r="E32" s="71" t="s">
        <v>66</v>
      </c>
      <c r="F32" s="120">
        <v>0.2</v>
      </c>
      <c r="G32" s="62" t="s">
        <v>17</v>
      </c>
      <c r="H32" s="60">
        <f t="shared" si="10"/>
        <v>72000</v>
      </c>
      <c r="I32" s="131">
        <f t="shared" si="8"/>
        <v>14400</v>
      </c>
      <c r="J32" s="144">
        <f t="shared" ca="1" si="11"/>
        <v>11</v>
      </c>
      <c r="K32" s="6">
        <f ca="1">MAX($K$1:OFFSET($K32,-1,0))+1</f>
        <v>11</v>
      </c>
      <c r="L32" s="27"/>
      <c r="M32" s="28"/>
      <c r="N32" s="27">
        <v>20</v>
      </c>
      <c r="O32" s="29">
        <v>74000</v>
      </c>
      <c r="P32" s="27">
        <v>20</v>
      </c>
      <c r="Q32" s="28">
        <v>72000</v>
      </c>
      <c r="R32" s="27"/>
      <c r="S32" s="28"/>
      <c r="T32" s="111"/>
      <c r="U32" s="28"/>
      <c r="V32" s="27"/>
      <c r="W32" s="28"/>
      <c r="X32" s="25">
        <f t="shared" si="2"/>
        <v>72000</v>
      </c>
      <c r="Y32" s="33" t="s">
        <v>78</v>
      </c>
      <c r="Z32" s="33" t="s">
        <v>78</v>
      </c>
      <c r="AA32" s="24">
        <f t="shared" si="9"/>
        <v>72000</v>
      </c>
    </row>
    <row r="33" spans="2:27" s="6" customFormat="1" ht="24" customHeight="1">
      <c r="B33" s="91"/>
      <c r="C33" s="73" t="s">
        <v>134</v>
      </c>
      <c r="D33" s="66"/>
      <c r="E33" s="71" t="s">
        <v>273</v>
      </c>
      <c r="F33" s="120">
        <v>0.46</v>
      </c>
      <c r="G33" s="62" t="s">
        <v>17</v>
      </c>
      <c r="H33" s="60">
        <f t="shared" si="10"/>
        <v>72000</v>
      </c>
      <c r="I33" s="131">
        <f t="shared" si="8"/>
        <v>33120</v>
      </c>
      <c r="J33" s="144">
        <f t="shared" ca="1" si="11"/>
        <v>12</v>
      </c>
      <c r="K33" s="6">
        <f ca="1">MAX($K$1:OFFSET($K33,-1,0))+1</f>
        <v>12</v>
      </c>
      <c r="L33" s="27"/>
      <c r="M33" s="29"/>
      <c r="N33" s="27">
        <v>20</v>
      </c>
      <c r="O33" s="29">
        <v>74000</v>
      </c>
      <c r="P33" s="27">
        <v>20</v>
      </c>
      <c r="Q33" s="29">
        <v>72000</v>
      </c>
      <c r="R33" s="27"/>
      <c r="S33" s="29"/>
      <c r="T33" s="111"/>
      <c r="U33" s="29"/>
      <c r="V33" s="27"/>
      <c r="W33" s="29"/>
      <c r="X33" s="25">
        <f t="shared" si="2"/>
        <v>72000</v>
      </c>
      <c r="Y33" s="33" t="s">
        <v>79</v>
      </c>
      <c r="Z33" s="33" t="s">
        <v>79</v>
      </c>
      <c r="AA33" s="25">
        <f t="shared" si="9"/>
        <v>72000</v>
      </c>
    </row>
    <row r="34" spans="2:27" s="6" customFormat="1" ht="24" customHeight="1">
      <c r="B34" s="93"/>
      <c r="C34" s="74" t="s">
        <v>72</v>
      </c>
      <c r="D34" s="63"/>
      <c r="E34" s="70" t="s">
        <v>274</v>
      </c>
      <c r="F34" s="142">
        <v>-0.06</v>
      </c>
      <c r="G34" s="62" t="s">
        <v>17</v>
      </c>
      <c r="H34" s="60">
        <f t="shared" si="10"/>
        <v>10500</v>
      </c>
      <c r="I34" s="131">
        <f t="shared" si="8"/>
        <v>-630</v>
      </c>
      <c r="J34" s="144">
        <f t="shared" ca="1" si="11"/>
        <v>13</v>
      </c>
      <c r="K34" s="6">
        <f ca="1">MAX($K$1:OFFSET($K34,-1,0))+1</f>
        <v>13</v>
      </c>
      <c r="L34" s="27"/>
      <c r="M34" s="29"/>
      <c r="N34" s="27">
        <v>794</v>
      </c>
      <c r="O34" s="29">
        <v>10500</v>
      </c>
      <c r="P34" s="27">
        <v>75</v>
      </c>
      <c r="Q34" s="29">
        <v>10500</v>
      </c>
      <c r="R34" s="27"/>
      <c r="S34" s="29"/>
      <c r="T34" s="111"/>
      <c r="U34" s="29"/>
      <c r="V34" s="27"/>
      <c r="W34" s="29"/>
      <c r="X34" s="25">
        <f t="shared" si="2"/>
        <v>10500</v>
      </c>
      <c r="Y34" s="33" t="s">
        <v>80</v>
      </c>
      <c r="Z34" s="33" t="s">
        <v>80</v>
      </c>
      <c r="AA34" s="25">
        <f t="shared" si="9"/>
        <v>10500</v>
      </c>
    </row>
    <row r="35" spans="2:27" s="6" customFormat="1" ht="24" customHeight="1">
      <c r="B35" s="93"/>
      <c r="C35" s="75" t="s">
        <v>30</v>
      </c>
      <c r="D35" s="67"/>
      <c r="E35" s="72"/>
      <c r="F35" s="119">
        <v>2.17</v>
      </c>
      <c r="G35" s="62" t="s">
        <v>17</v>
      </c>
      <c r="H35" s="60">
        <f t="shared" si="10"/>
        <v>56000</v>
      </c>
      <c r="I35" s="131">
        <f t="shared" si="8"/>
        <v>121520</v>
      </c>
      <c r="J35" s="144">
        <f t="shared" ca="1" si="11"/>
        <v>14</v>
      </c>
      <c r="K35" s="6">
        <f ca="1">MAX($K$1:OFFSET($K35,-1,0))+1</f>
        <v>14</v>
      </c>
      <c r="L35" s="27"/>
      <c r="M35" s="29"/>
      <c r="N35" s="27">
        <v>4</v>
      </c>
      <c r="O35" s="29">
        <v>57000</v>
      </c>
      <c r="P35" s="111" t="s">
        <v>358</v>
      </c>
      <c r="Q35" s="29">
        <v>56000</v>
      </c>
      <c r="R35" s="27"/>
      <c r="S35" s="29"/>
      <c r="T35" s="111"/>
      <c r="U35" s="29"/>
      <c r="V35" s="27"/>
      <c r="W35" s="29"/>
      <c r="X35" s="25">
        <f t="shared" si="2"/>
        <v>56000</v>
      </c>
      <c r="Y35" s="33" t="s">
        <v>81</v>
      </c>
      <c r="Z35" s="33" t="s">
        <v>81</v>
      </c>
      <c r="AA35" s="25">
        <f t="shared" si="9"/>
        <v>56000</v>
      </c>
    </row>
    <row r="36" spans="2:27" s="6" customFormat="1" ht="24" customHeight="1">
      <c r="B36" s="93"/>
      <c r="C36" s="75" t="s">
        <v>31</v>
      </c>
      <c r="D36" s="67"/>
      <c r="E36" s="72" t="s">
        <v>275</v>
      </c>
      <c r="F36" s="119">
        <v>2.17</v>
      </c>
      <c r="G36" s="62" t="s">
        <v>17</v>
      </c>
      <c r="H36" s="60">
        <f t="shared" si="10"/>
        <v>4000</v>
      </c>
      <c r="I36" s="131">
        <f t="shared" si="8"/>
        <v>8680</v>
      </c>
      <c r="J36" s="144">
        <f ca="1">K36</f>
        <v>15</v>
      </c>
      <c r="K36" s="6">
        <f ca="1">MAX($K$1:OFFSET($K36,-1,0))+1</f>
        <v>15</v>
      </c>
      <c r="L36" s="27"/>
      <c r="M36" s="29"/>
      <c r="N36" s="27">
        <v>4</v>
      </c>
      <c r="O36" s="29">
        <v>4000</v>
      </c>
      <c r="P36" s="111" t="s">
        <v>358</v>
      </c>
      <c r="Q36" s="29">
        <v>4000</v>
      </c>
      <c r="R36" s="27"/>
      <c r="S36" s="29"/>
      <c r="T36" s="111"/>
      <c r="U36" s="29"/>
      <c r="V36" s="27"/>
      <c r="W36" s="29"/>
      <c r="X36" s="35">
        <f>MAX(M36,O36,Q36,S36,U36,W36)</f>
        <v>4000</v>
      </c>
      <c r="Y36" s="36" t="s">
        <v>81</v>
      </c>
      <c r="Z36" s="36" t="s">
        <v>81</v>
      </c>
      <c r="AA36" s="35">
        <f>MAX(X36,Z36)</f>
        <v>4000</v>
      </c>
    </row>
    <row r="37" spans="2:27" s="6" customFormat="1" ht="24" customHeight="1">
      <c r="B37" s="93"/>
      <c r="C37" s="75" t="s">
        <v>41</v>
      </c>
      <c r="D37" s="67"/>
      <c r="E37" s="72"/>
      <c r="F37" s="82"/>
      <c r="G37" s="62"/>
      <c r="H37" s="60"/>
      <c r="I37" s="131">
        <f>SUBTOTAL(9,I29:I36)</f>
        <v>290300</v>
      </c>
      <c r="J37" s="104"/>
      <c r="L37" s="27"/>
      <c r="M37" s="29"/>
      <c r="N37" s="27"/>
      <c r="O37" s="29"/>
      <c r="P37" s="27"/>
      <c r="Q37" s="29"/>
      <c r="R37" s="27"/>
      <c r="S37" s="29"/>
      <c r="T37" s="111"/>
      <c r="U37" s="29"/>
      <c r="V37" s="27"/>
      <c r="W37" s="29"/>
      <c r="X37" s="25">
        <f t="shared" ref="X37:X42" si="12">MIN(M37,O37,Q37,S37,U37,W37)</f>
        <v>0</v>
      </c>
      <c r="Y37" s="33" t="s">
        <v>79</v>
      </c>
      <c r="Z37" s="33" t="s">
        <v>79</v>
      </c>
      <c r="AA37" s="25">
        <f t="shared" ref="AA37:AA42" si="13">MIN(X37,Z37)</f>
        <v>0</v>
      </c>
    </row>
    <row r="38" spans="2:27" s="6" customFormat="1" ht="24" customHeight="1">
      <c r="B38" s="93"/>
      <c r="C38" s="75"/>
      <c r="D38" s="67"/>
      <c r="E38" s="72"/>
      <c r="F38" s="119"/>
      <c r="G38" s="62"/>
      <c r="H38" s="60"/>
      <c r="I38" s="131"/>
      <c r="J38" s="104"/>
      <c r="L38" s="27"/>
      <c r="M38" s="29"/>
      <c r="N38" s="27"/>
      <c r="O38" s="29"/>
      <c r="P38" s="27"/>
      <c r="Q38" s="29"/>
      <c r="R38" s="27"/>
      <c r="S38" s="29"/>
      <c r="T38" s="111"/>
      <c r="U38" s="29"/>
      <c r="V38" s="27"/>
      <c r="W38" s="29"/>
      <c r="X38" s="25">
        <f t="shared" si="12"/>
        <v>0</v>
      </c>
      <c r="Y38" s="33" t="s">
        <v>82</v>
      </c>
      <c r="Z38" s="33" t="s">
        <v>82</v>
      </c>
      <c r="AA38" s="25">
        <f>MIN(X38,Z38)</f>
        <v>0</v>
      </c>
    </row>
    <row r="39" spans="2:27" s="6" customFormat="1" ht="24" customHeight="1">
      <c r="B39" s="91" t="s">
        <v>114</v>
      </c>
      <c r="C39" s="75" t="s">
        <v>54</v>
      </c>
      <c r="D39" s="67"/>
      <c r="E39" s="72"/>
      <c r="F39" s="100"/>
      <c r="G39" s="62"/>
      <c r="H39" s="60"/>
      <c r="I39" s="131" t="str">
        <f>IF(H39="","",ROUNDDOWN(F39*H39,0))</f>
        <v/>
      </c>
      <c r="J39" s="104"/>
      <c r="L39" s="27"/>
      <c r="M39" s="29"/>
      <c r="N39" s="27"/>
      <c r="O39" s="29"/>
      <c r="P39" s="27"/>
      <c r="Q39" s="29"/>
      <c r="R39" s="27"/>
      <c r="S39" s="29"/>
      <c r="T39" s="111"/>
      <c r="U39" s="29"/>
      <c r="V39" s="27"/>
      <c r="W39" s="29"/>
      <c r="X39" s="25">
        <f t="shared" si="12"/>
        <v>0</v>
      </c>
      <c r="Y39" s="33" t="s">
        <v>79</v>
      </c>
      <c r="Z39" s="33" t="s">
        <v>79</v>
      </c>
      <c r="AA39" s="25">
        <f t="shared" si="13"/>
        <v>0</v>
      </c>
    </row>
    <row r="40" spans="2:27" s="6" customFormat="1" ht="24" customHeight="1">
      <c r="B40" s="93"/>
      <c r="C40" s="75" t="s">
        <v>67</v>
      </c>
      <c r="D40" s="67"/>
      <c r="E40" s="72" t="s">
        <v>83</v>
      </c>
      <c r="F40" s="97">
        <v>0.7</v>
      </c>
      <c r="G40" s="62" t="s">
        <v>14</v>
      </c>
      <c r="H40" s="60">
        <f>IF(AA40="","",IF(AA40&gt;10,ROUND(AA40,-1),ROUND(AA40,0)))</f>
        <v>14000</v>
      </c>
      <c r="I40" s="131">
        <f>IF(H40="","",ROUNDDOWN(F40*H40,0))</f>
        <v>9800</v>
      </c>
      <c r="J40" s="144">
        <f ca="1">K40</f>
        <v>16</v>
      </c>
      <c r="K40" s="6">
        <f ca="1">MAX($K$1:OFFSET($K40,-1,0))+1</f>
        <v>16</v>
      </c>
      <c r="L40" s="27"/>
      <c r="M40" s="29"/>
      <c r="N40" s="27">
        <v>94</v>
      </c>
      <c r="O40" s="29">
        <v>14100</v>
      </c>
      <c r="P40" s="27">
        <v>104</v>
      </c>
      <c r="Q40" s="29">
        <v>14000</v>
      </c>
      <c r="R40" s="27"/>
      <c r="S40" s="29"/>
      <c r="T40" s="111"/>
      <c r="U40" s="29"/>
      <c r="V40" s="27"/>
      <c r="W40" s="29"/>
      <c r="X40" s="25">
        <f t="shared" si="12"/>
        <v>14000</v>
      </c>
      <c r="Y40" s="33" t="s">
        <v>80</v>
      </c>
      <c r="Z40" s="33" t="s">
        <v>80</v>
      </c>
      <c r="AA40" s="25">
        <f t="shared" si="13"/>
        <v>14000</v>
      </c>
    </row>
    <row r="41" spans="2:27" s="6" customFormat="1" ht="24" customHeight="1">
      <c r="B41" s="93"/>
      <c r="C41" s="75" t="s">
        <v>85</v>
      </c>
      <c r="D41" s="67"/>
      <c r="E41" s="72" t="s">
        <v>86</v>
      </c>
      <c r="F41" s="97">
        <v>13.6</v>
      </c>
      <c r="G41" s="62" t="s">
        <v>14</v>
      </c>
      <c r="H41" s="60">
        <f>IF(AA41="","",IF(AA41&gt;10,ROUND(AA41,-1),ROUND(AA41,0)))</f>
        <v>14900</v>
      </c>
      <c r="I41" s="131">
        <f>IF(H41="","",ROUNDDOWN(F41*H41,0))</f>
        <v>202640</v>
      </c>
      <c r="J41" s="144">
        <f ca="1">K41</f>
        <v>17</v>
      </c>
      <c r="K41" s="6">
        <f ca="1">MAX($K$1:OFFSET($K41,-1,0))+1</f>
        <v>17</v>
      </c>
      <c r="L41" s="27"/>
      <c r="M41" s="29"/>
      <c r="N41" s="32">
        <v>94</v>
      </c>
      <c r="O41" s="29">
        <v>15000</v>
      </c>
      <c r="P41" s="32">
        <v>104</v>
      </c>
      <c r="Q41" s="29">
        <v>14900</v>
      </c>
      <c r="R41" s="27"/>
      <c r="S41" s="29"/>
      <c r="T41" s="112"/>
      <c r="U41" s="29"/>
      <c r="V41" s="27"/>
      <c r="W41" s="29"/>
      <c r="X41" s="25">
        <f t="shared" si="12"/>
        <v>14900</v>
      </c>
      <c r="Y41" s="33" t="s">
        <v>91</v>
      </c>
      <c r="Z41" s="33" t="s">
        <v>91</v>
      </c>
      <c r="AA41" s="25">
        <f t="shared" si="13"/>
        <v>14900</v>
      </c>
    </row>
    <row r="42" spans="2:27" s="6" customFormat="1" ht="24" customHeight="1">
      <c r="B42" s="93"/>
      <c r="C42" s="74" t="s">
        <v>276</v>
      </c>
      <c r="D42" s="63"/>
      <c r="E42" s="70" t="s">
        <v>86</v>
      </c>
      <c r="F42" s="97">
        <v>1.6</v>
      </c>
      <c r="G42" s="62" t="s">
        <v>14</v>
      </c>
      <c r="H42" s="60">
        <f>IF(AA42="","",IF(AA42&gt;10,ROUND(AA42,-1),ROUND(AA42,0)))</f>
        <v>14900</v>
      </c>
      <c r="I42" s="131">
        <f>IF(H42="","",ROUNDDOWN(F42*H42,0))</f>
        <v>23840</v>
      </c>
      <c r="J42" s="144">
        <f ca="1">K42</f>
        <v>18</v>
      </c>
      <c r="K42" s="6">
        <f ca="1">MAX($K$1:OFFSET($K42,-1,0))+1</f>
        <v>18</v>
      </c>
      <c r="L42" s="27"/>
      <c r="M42" s="29"/>
      <c r="N42" s="27">
        <v>94</v>
      </c>
      <c r="O42" s="29">
        <v>15000</v>
      </c>
      <c r="P42" s="27">
        <v>104</v>
      </c>
      <c r="Q42" s="29">
        <v>14900</v>
      </c>
      <c r="R42" s="27"/>
      <c r="S42" s="29"/>
      <c r="T42" s="111"/>
      <c r="U42" s="29"/>
      <c r="V42" s="27"/>
      <c r="W42" s="29"/>
      <c r="X42" s="25">
        <f t="shared" si="12"/>
        <v>14900</v>
      </c>
      <c r="Y42" s="33" t="s">
        <v>50</v>
      </c>
      <c r="Z42" s="33" t="s">
        <v>50</v>
      </c>
      <c r="AA42" s="25">
        <f t="shared" si="13"/>
        <v>14900</v>
      </c>
    </row>
    <row r="43" spans="2:27" s="6" customFormat="1" ht="24" customHeight="1">
      <c r="B43" s="93"/>
      <c r="C43" s="75" t="s">
        <v>87</v>
      </c>
      <c r="D43" s="67"/>
      <c r="E43" s="72" t="s">
        <v>86</v>
      </c>
      <c r="F43" s="97">
        <v>1.9</v>
      </c>
      <c r="G43" s="62" t="s">
        <v>14</v>
      </c>
      <c r="H43" s="60">
        <f>IF(AA43="","",IF(AA43&gt;10,ROUND(AA43,-1),ROUND(AA43,0)))</f>
        <v>14900</v>
      </c>
      <c r="I43" s="131">
        <f>IF(H43="","",ROUNDDOWN(F43*H43,0))</f>
        <v>28310</v>
      </c>
      <c r="J43" s="144">
        <f ca="1">K43</f>
        <v>19</v>
      </c>
      <c r="K43" s="6">
        <f ca="1">MAX($K$1:OFFSET($K43,-1,0))+1</f>
        <v>19</v>
      </c>
      <c r="L43" s="27"/>
      <c r="M43" s="29"/>
      <c r="N43" s="27">
        <v>94</v>
      </c>
      <c r="O43" s="29">
        <v>15000</v>
      </c>
      <c r="P43" s="27">
        <v>104</v>
      </c>
      <c r="Q43" s="29">
        <v>14900</v>
      </c>
      <c r="R43" s="27"/>
      <c r="S43" s="29"/>
      <c r="T43" s="111"/>
      <c r="U43" s="29"/>
      <c r="V43" s="27"/>
      <c r="W43" s="29"/>
      <c r="X43" s="25">
        <f t="shared" ref="X43:X60" si="14">MIN(M43,O43,Q43,S43,U43,W43)</f>
        <v>14900</v>
      </c>
      <c r="Y43" s="33" t="s">
        <v>50</v>
      </c>
      <c r="Z43" s="33" t="s">
        <v>50</v>
      </c>
      <c r="AA43" s="25">
        <f t="shared" ref="AA43:AA69" si="15">MIN(X43,Z43)</f>
        <v>14900</v>
      </c>
    </row>
    <row r="44" spans="2:27" s="6" customFormat="1" ht="24" customHeight="1">
      <c r="B44" s="93"/>
      <c r="C44" s="75" t="s">
        <v>102</v>
      </c>
      <c r="D44" s="67"/>
      <c r="E44" s="72"/>
      <c r="F44" s="84">
        <v>1</v>
      </c>
      <c r="G44" s="62" t="s">
        <v>38</v>
      </c>
      <c r="H44" s="60"/>
      <c r="I44" s="131">
        <f>'■別紙明細（増築）'!G66</f>
        <v>13350</v>
      </c>
      <c r="J44" s="104" t="s">
        <v>278</v>
      </c>
      <c r="L44" s="27"/>
      <c r="M44" s="29"/>
      <c r="N44" s="27"/>
      <c r="O44" s="29"/>
      <c r="P44" s="27"/>
      <c r="Q44" s="29"/>
      <c r="R44" s="27"/>
      <c r="S44" s="29"/>
      <c r="T44" s="111"/>
      <c r="U44" s="29"/>
      <c r="V44" s="27"/>
      <c r="W44" s="29"/>
      <c r="X44" s="25">
        <f t="shared" si="14"/>
        <v>0</v>
      </c>
      <c r="Y44" s="33" t="s">
        <v>50</v>
      </c>
      <c r="Z44" s="33" t="s">
        <v>50</v>
      </c>
      <c r="AA44" s="25">
        <f t="shared" si="15"/>
        <v>0</v>
      </c>
    </row>
    <row r="45" spans="2:27" s="6" customFormat="1" ht="24" customHeight="1">
      <c r="B45" s="93"/>
      <c r="C45" s="75" t="s">
        <v>73</v>
      </c>
      <c r="D45" s="67"/>
      <c r="E45" s="72" t="s">
        <v>281</v>
      </c>
      <c r="F45" s="84">
        <v>1</v>
      </c>
      <c r="G45" s="62" t="s">
        <v>38</v>
      </c>
      <c r="H45" s="60"/>
      <c r="I45" s="131">
        <f>'■別紙明細（増築）'!G75</f>
        <v>340680</v>
      </c>
      <c r="J45" s="104" t="s">
        <v>279</v>
      </c>
      <c r="L45" s="27"/>
      <c r="M45" s="29"/>
      <c r="N45" s="27"/>
      <c r="O45" s="29"/>
      <c r="P45" s="27"/>
      <c r="Q45" s="29"/>
      <c r="R45" s="27"/>
      <c r="S45" s="29"/>
      <c r="T45" s="111"/>
      <c r="U45" s="29"/>
      <c r="V45" s="27"/>
      <c r="W45" s="29"/>
      <c r="X45" s="25">
        <f t="shared" si="14"/>
        <v>0</v>
      </c>
      <c r="Y45" s="33" t="s">
        <v>50</v>
      </c>
      <c r="Z45" s="33" t="s">
        <v>50</v>
      </c>
      <c r="AA45" s="25">
        <f t="shared" si="15"/>
        <v>0</v>
      </c>
    </row>
    <row r="46" spans="2:27" s="6" customFormat="1" ht="24" customHeight="1">
      <c r="B46" s="93"/>
      <c r="C46" s="75" t="s">
        <v>103</v>
      </c>
      <c r="D46" s="67"/>
      <c r="E46" s="72"/>
      <c r="F46" s="84">
        <v>1</v>
      </c>
      <c r="G46" s="62" t="s">
        <v>38</v>
      </c>
      <c r="H46" s="60"/>
      <c r="I46" s="131">
        <f>'■別紙明細（増築）'!G82</f>
        <v>6840</v>
      </c>
      <c r="J46" s="104" t="s">
        <v>280</v>
      </c>
      <c r="L46" s="27"/>
      <c r="M46" s="29"/>
      <c r="N46" s="27"/>
      <c r="O46" s="29"/>
      <c r="P46" s="27"/>
      <c r="Q46" s="29"/>
      <c r="R46" s="27"/>
      <c r="S46" s="29"/>
      <c r="T46" s="111"/>
      <c r="U46" s="29"/>
      <c r="V46" s="27"/>
      <c r="W46" s="29"/>
      <c r="X46" s="25">
        <f t="shared" si="14"/>
        <v>0</v>
      </c>
      <c r="Y46" s="33" t="s">
        <v>84</v>
      </c>
      <c r="Z46" s="33" t="s">
        <v>84</v>
      </c>
      <c r="AA46" s="25">
        <f t="shared" si="15"/>
        <v>0</v>
      </c>
    </row>
    <row r="47" spans="2:27" s="6" customFormat="1" ht="24" customHeight="1">
      <c r="B47" s="93"/>
      <c r="C47" s="74" t="s">
        <v>41</v>
      </c>
      <c r="D47" s="63"/>
      <c r="E47" s="70"/>
      <c r="F47" s="82"/>
      <c r="G47" s="62"/>
      <c r="H47" s="60"/>
      <c r="I47" s="131">
        <f>SUBTOTAL(9,I40:I46)</f>
        <v>625460</v>
      </c>
      <c r="J47" s="104"/>
      <c r="L47" s="27"/>
      <c r="M47" s="29"/>
      <c r="N47" s="27"/>
      <c r="O47" s="29"/>
      <c r="P47" s="27"/>
      <c r="Q47" s="29"/>
      <c r="R47" s="27"/>
      <c r="S47" s="29"/>
      <c r="T47" s="111"/>
      <c r="U47" s="29"/>
      <c r="V47" s="27"/>
      <c r="W47" s="29"/>
      <c r="X47" s="25">
        <f t="shared" si="14"/>
        <v>0</v>
      </c>
      <c r="Y47" s="33" t="s">
        <v>50</v>
      </c>
      <c r="Z47" s="33" t="s">
        <v>50</v>
      </c>
      <c r="AA47" s="25">
        <f t="shared" si="15"/>
        <v>0</v>
      </c>
    </row>
    <row r="48" spans="2:27" s="6" customFormat="1" ht="24" customHeight="1">
      <c r="B48" s="93"/>
      <c r="C48" s="74"/>
      <c r="D48" s="63"/>
      <c r="E48" s="70"/>
      <c r="F48" s="97"/>
      <c r="G48" s="62"/>
      <c r="H48" s="60"/>
      <c r="I48" s="131"/>
      <c r="J48" s="104"/>
      <c r="L48" s="27"/>
      <c r="M48" s="29"/>
      <c r="N48" s="27"/>
      <c r="O48" s="29"/>
      <c r="P48" s="27"/>
      <c r="Q48" s="29"/>
      <c r="R48" s="27"/>
      <c r="S48" s="29"/>
      <c r="T48" s="111"/>
      <c r="U48" s="29"/>
      <c r="V48" s="27"/>
      <c r="W48" s="29"/>
      <c r="X48" s="25">
        <f>MIN(M48,O48,Q48,S48,U48,W48)</f>
        <v>0</v>
      </c>
      <c r="Y48" s="33" t="s">
        <v>50</v>
      </c>
      <c r="Z48" s="33" t="s">
        <v>50</v>
      </c>
      <c r="AA48" s="25">
        <f>MIN(X48,Z48)</f>
        <v>0</v>
      </c>
    </row>
    <row r="49" spans="2:27" s="6" customFormat="1" ht="24" customHeight="1">
      <c r="B49" s="91" t="s">
        <v>115</v>
      </c>
      <c r="C49" s="75" t="s">
        <v>116</v>
      </c>
      <c r="D49" s="67"/>
      <c r="E49" s="72"/>
      <c r="F49" s="82"/>
      <c r="G49" s="62"/>
      <c r="H49" s="60"/>
      <c r="I49" s="131" t="str">
        <f t="shared" ref="I49:I54" si="16">IF(H49="","",ROUNDDOWN(F49*H49,0))</f>
        <v/>
      </c>
      <c r="J49" s="104"/>
      <c r="L49" s="27"/>
      <c r="M49" s="29"/>
      <c r="N49" s="27"/>
      <c r="O49" s="29"/>
      <c r="P49" s="27"/>
      <c r="Q49" s="29"/>
      <c r="R49" s="27"/>
      <c r="S49" s="29"/>
      <c r="T49" s="111"/>
      <c r="U49" s="29"/>
      <c r="V49" s="27"/>
      <c r="W49" s="29"/>
      <c r="X49" s="25">
        <f t="shared" si="14"/>
        <v>0</v>
      </c>
      <c r="Y49" s="33" t="s">
        <v>50</v>
      </c>
      <c r="Z49" s="33" t="s">
        <v>50</v>
      </c>
      <c r="AA49" s="25">
        <f t="shared" si="15"/>
        <v>0</v>
      </c>
    </row>
    <row r="50" spans="2:27" s="6" customFormat="1" ht="24" customHeight="1">
      <c r="B50" s="93"/>
      <c r="C50" s="75" t="s">
        <v>32</v>
      </c>
      <c r="D50" s="67"/>
      <c r="E50" s="72" t="s">
        <v>74</v>
      </c>
      <c r="F50" s="97">
        <v>41.6</v>
      </c>
      <c r="G50" s="62" t="s">
        <v>15</v>
      </c>
      <c r="H50" s="60">
        <f>IF(AA50="","",IF(AA50&gt;10,ROUND(AA50,-1),ROUND(AA50,0)))</f>
        <v>4000</v>
      </c>
      <c r="I50" s="131">
        <f t="shared" si="16"/>
        <v>166400</v>
      </c>
      <c r="J50" s="144">
        <f ca="1">K50</f>
        <v>20</v>
      </c>
      <c r="K50" s="6">
        <f ca="1">MAX($K$1:OFFSET($K50,-1,0))+1</f>
        <v>20</v>
      </c>
      <c r="L50" s="27"/>
      <c r="M50" s="29"/>
      <c r="N50" s="27"/>
      <c r="O50" s="29"/>
      <c r="P50" s="27"/>
      <c r="Q50" s="29"/>
      <c r="R50" s="27">
        <v>14</v>
      </c>
      <c r="S50" s="29">
        <v>4000</v>
      </c>
      <c r="T50" s="111" t="s">
        <v>359</v>
      </c>
      <c r="U50" s="29">
        <v>4000</v>
      </c>
      <c r="V50" s="27"/>
      <c r="W50" s="29"/>
      <c r="X50" s="25">
        <f t="shared" si="14"/>
        <v>4000</v>
      </c>
      <c r="Y50" s="33" t="s">
        <v>80</v>
      </c>
      <c r="Z50" s="33" t="s">
        <v>80</v>
      </c>
      <c r="AA50" s="25">
        <f t="shared" si="15"/>
        <v>4000</v>
      </c>
    </row>
    <row r="51" spans="2:27" s="6" customFormat="1" ht="24" customHeight="1">
      <c r="B51" s="93"/>
      <c r="C51" s="73" t="s">
        <v>32</v>
      </c>
      <c r="D51" s="66"/>
      <c r="E51" s="71" t="s">
        <v>282</v>
      </c>
      <c r="F51" s="97">
        <v>14.4</v>
      </c>
      <c r="G51" s="62" t="s">
        <v>15</v>
      </c>
      <c r="H51" s="60">
        <f>IF(AA51="","",IF(AA51&gt;10,ROUND(AA51,-1),ROUND(AA51,0)))</f>
        <v>4150</v>
      </c>
      <c r="I51" s="131">
        <f t="shared" si="16"/>
        <v>59760</v>
      </c>
      <c r="J51" s="144">
        <f ca="1">K51</f>
        <v>21</v>
      </c>
      <c r="K51" s="6">
        <f ca="1">MAX($K$1:OFFSET($K51,-1,0))+1</f>
        <v>21</v>
      </c>
      <c r="L51" s="27"/>
      <c r="M51" s="29"/>
      <c r="N51" s="27"/>
      <c r="O51" s="29"/>
      <c r="P51" s="27"/>
      <c r="Q51" s="29"/>
      <c r="R51" s="27">
        <v>14</v>
      </c>
      <c r="S51" s="29">
        <v>4150</v>
      </c>
      <c r="T51" s="111" t="s">
        <v>359</v>
      </c>
      <c r="U51" s="29">
        <v>4300</v>
      </c>
      <c r="V51" s="27"/>
      <c r="W51" s="29"/>
      <c r="X51" s="25">
        <f t="shared" si="14"/>
        <v>4150</v>
      </c>
      <c r="Y51" s="33" t="s">
        <v>50</v>
      </c>
      <c r="Z51" s="33" t="s">
        <v>50</v>
      </c>
      <c r="AA51" s="25">
        <f t="shared" si="15"/>
        <v>4150</v>
      </c>
    </row>
    <row r="52" spans="2:27" s="6" customFormat="1" ht="24" customHeight="1">
      <c r="B52" s="93"/>
      <c r="C52" s="73" t="s">
        <v>395</v>
      </c>
      <c r="D52" s="66"/>
      <c r="E52" s="71" t="s">
        <v>396</v>
      </c>
      <c r="F52" s="97">
        <v>10.1</v>
      </c>
      <c r="G52" s="62" t="s">
        <v>15</v>
      </c>
      <c r="H52" s="60">
        <f>IF(AA52="","",IF(AA52&gt;10,ROUND(AA52,-1),ROUND(AA52,0)))</f>
        <v>5350</v>
      </c>
      <c r="I52" s="131">
        <f t="shared" si="16"/>
        <v>54035</v>
      </c>
      <c r="J52" s="144">
        <f ca="1">K52</f>
        <v>22</v>
      </c>
      <c r="K52" s="6">
        <f ca="1">MAX($K$1:OFFSET($K52,-1,0))+1</f>
        <v>22</v>
      </c>
      <c r="L52" s="27"/>
      <c r="M52" s="29"/>
      <c r="N52" s="27"/>
      <c r="O52" s="29"/>
      <c r="P52" s="27"/>
      <c r="Q52" s="29"/>
      <c r="R52" s="27"/>
      <c r="S52" s="29"/>
      <c r="T52" s="111">
        <v>108</v>
      </c>
      <c r="U52" s="29">
        <v>5350</v>
      </c>
      <c r="V52" s="27"/>
      <c r="W52" s="29"/>
      <c r="X52" s="25">
        <f>MIN(M52,O52,Q52,S52,U52,W52)</f>
        <v>5350</v>
      </c>
      <c r="Y52" s="33" t="s">
        <v>50</v>
      </c>
      <c r="Z52" s="33" t="s">
        <v>50</v>
      </c>
      <c r="AA52" s="25">
        <f>MIN(X52,Z52)</f>
        <v>5350</v>
      </c>
    </row>
    <row r="53" spans="2:27" s="6" customFormat="1" ht="24" customHeight="1">
      <c r="B53" s="93"/>
      <c r="C53" s="73" t="s">
        <v>283</v>
      </c>
      <c r="D53" s="66"/>
      <c r="E53" s="71" t="s">
        <v>284</v>
      </c>
      <c r="F53" s="97">
        <v>66</v>
      </c>
      <c r="G53" s="62" t="s">
        <v>15</v>
      </c>
      <c r="H53" s="60">
        <f>IF(AA53="","",IF(AA53&gt;10,ROUND(AA53,-1),ROUND(AA53,0)))</f>
        <v>270</v>
      </c>
      <c r="I53" s="131">
        <f t="shared" si="16"/>
        <v>17820</v>
      </c>
      <c r="J53" s="144">
        <f ca="1">K53</f>
        <v>23</v>
      </c>
      <c r="K53" s="6">
        <f ca="1">MAX($K$1:OFFSET($K53,-1,0))+1</f>
        <v>23</v>
      </c>
      <c r="L53" s="27"/>
      <c r="M53" s="29"/>
      <c r="N53" s="27"/>
      <c r="O53" s="29"/>
      <c r="P53" s="27"/>
      <c r="Q53" s="29"/>
      <c r="R53" s="27">
        <v>14</v>
      </c>
      <c r="S53" s="29">
        <v>300</v>
      </c>
      <c r="T53" s="111" t="s">
        <v>359</v>
      </c>
      <c r="U53" s="29">
        <v>270</v>
      </c>
      <c r="V53" s="27"/>
      <c r="W53" s="29"/>
      <c r="X53" s="25">
        <f>MIN(M53,O53,Q53,S53,U53,W53)</f>
        <v>270</v>
      </c>
      <c r="Y53" s="33" t="s">
        <v>50</v>
      </c>
      <c r="Z53" s="33" t="s">
        <v>50</v>
      </c>
      <c r="AA53" s="25">
        <f>MIN(X53,Z53)</f>
        <v>270</v>
      </c>
    </row>
    <row r="54" spans="2:27" s="6" customFormat="1" ht="24" customHeight="1">
      <c r="B54" s="93"/>
      <c r="C54" s="136" t="s">
        <v>285</v>
      </c>
      <c r="D54" s="137"/>
      <c r="E54" s="138" t="s">
        <v>286</v>
      </c>
      <c r="F54" s="139">
        <v>0.7</v>
      </c>
      <c r="G54" s="140" t="s">
        <v>15</v>
      </c>
      <c r="H54" s="102" t="e">
        <f>#REF!</f>
        <v>#REF!</v>
      </c>
      <c r="I54" s="141" t="e">
        <f t="shared" si="16"/>
        <v>#REF!</v>
      </c>
      <c r="J54" s="146" t="s">
        <v>287</v>
      </c>
      <c r="L54" s="27"/>
      <c r="M54" s="29"/>
      <c r="N54" s="27"/>
      <c r="O54" s="29"/>
      <c r="P54" s="27"/>
      <c r="Q54" s="29"/>
      <c r="R54" s="27"/>
      <c r="S54" s="29"/>
      <c r="T54" s="111"/>
      <c r="U54" s="29"/>
      <c r="V54" s="27"/>
      <c r="W54" s="29"/>
      <c r="X54" s="25">
        <f t="shared" si="14"/>
        <v>0</v>
      </c>
      <c r="Y54" s="33" t="s">
        <v>50</v>
      </c>
      <c r="Z54" s="33" t="s">
        <v>50</v>
      </c>
      <c r="AA54" s="25">
        <f t="shared" si="15"/>
        <v>0</v>
      </c>
    </row>
    <row r="55" spans="2:27" s="6" customFormat="1" ht="24" customHeight="1">
      <c r="B55" s="93"/>
      <c r="C55" s="73" t="s">
        <v>41</v>
      </c>
      <c r="D55" s="66"/>
      <c r="E55" s="71"/>
      <c r="F55" s="82"/>
      <c r="G55" s="62"/>
      <c r="H55" s="60"/>
      <c r="I55" s="131" t="e">
        <f>SUM(I50:I54)</f>
        <v>#REF!</v>
      </c>
      <c r="J55" s="104"/>
      <c r="L55" s="27"/>
      <c r="M55" s="29"/>
      <c r="N55" s="27"/>
      <c r="O55" s="29"/>
      <c r="P55" s="27"/>
      <c r="Q55" s="29"/>
      <c r="R55" s="27"/>
      <c r="S55" s="29"/>
      <c r="T55" s="111"/>
      <c r="U55" s="29"/>
      <c r="V55" s="27"/>
      <c r="W55" s="29"/>
      <c r="X55" s="25">
        <f>MIN(M55,O55,Q55,S55,U55,W55)</f>
        <v>0</v>
      </c>
      <c r="Y55" s="33" t="s">
        <v>75</v>
      </c>
      <c r="Z55" s="33" t="s">
        <v>75</v>
      </c>
      <c r="AA55" s="25">
        <f>MIN(X55,Z55)</f>
        <v>0</v>
      </c>
    </row>
    <row r="56" spans="2:27" s="6" customFormat="1" ht="24" customHeight="1">
      <c r="B56" s="93"/>
      <c r="C56" s="73"/>
      <c r="D56" s="66"/>
      <c r="E56" s="71"/>
      <c r="F56" s="99"/>
      <c r="G56" s="62"/>
      <c r="H56" s="60"/>
      <c r="I56" s="131"/>
      <c r="J56" s="102"/>
      <c r="L56" s="27"/>
      <c r="M56" s="29"/>
      <c r="N56" s="27"/>
      <c r="O56" s="29"/>
      <c r="P56" s="27"/>
      <c r="Q56" s="29"/>
      <c r="R56" s="32"/>
      <c r="S56" s="29"/>
      <c r="T56" s="111"/>
      <c r="U56" s="29"/>
      <c r="V56" s="27"/>
      <c r="W56" s="29"/>
      <c r="X56" s="25">
        <f>MIN(M56,O56,Q56,S56,U56,W56)</f>
        <v>0</v>
      </c>
      <c r="Y56" s="33" t="s">
        <v>50</v>
      </c>
      <c r="Z56" s="33" t="s">
        <v>50</v>
      </c>
      <c r="AA56" s="25">
        <f>MIN(X56,Z56)</f>
        <v>0</v>
      </c>
    </row>
    <row r="57" spans="2:27" s="6" customFormat="1" ht="24" customHeight="1">
      <c r="B57" s="91" t="s">
        <v>117</v>
      </c>
      <c r="C57" s="73" t="s">
        <v>65</v>
      </c>
      <c r="D57" s="66"/>
      <c r="E57" s="72"/>
      <c r="F57" s="99"/>
      <c r="G57" s="62"/>
      <c r="H57" s="60"/>
      <c r="I57" s="131" t="str">
        <f>IF(H57="","",ROUNDDOWN(F57*H57,0))</f>
        <v/>
      </c>
      <c r="J57" s="102"/>
      <c r="L57" s="27"/>
      <c r="M57" s="29"/>
      <c r="N57" s="27"/>
      <c r="O57" s="29"/>
      <c r="P57" s="27"/>
      <c r="Q57" s="29"/>
      <c r="R57" s="34"/>
      <c r="S57" s="29"/>
      <c r="T57" s="111"/>
      <c r="U57" s="29"/>
      <c r="V57" s="27"/>
      <c r="W57" s="29"/>
      <c r="X57" s="25">
        <f>MIN(M57,O57,Q57,S57,U57,W57)</f>
        <v>0</v>
      </c>
      <c r="Y57" s="33" t="s">
        <v>50</v>
      </c>
      <c r="Z57" s="33" t="s">
        <v>50</v>
      </c>
      <c r="AA57" s="25">
        <f>MIN(X57,Z57)</f>
        <v>0</v>
      </c>
    </row>
    <row r="58" spans="2:27" s="6" customFormat="1" ht="24" customHeight="1">
      <c r="B58" s="91"/>
      <c r="C58" s="73" t="s">
        <v>35</v>
      </c>
      <c r="D58" s="66"/>
      <c r="E58" s="72" t="s">
        <v>313</v>
      </c>
      <c r="F58" s="119">
        <v>0.7</v>
      </c>
      <c r="G58" s="62" t="s">
        <v>17</v>
      </c>
      <c r="H58" s="60" t="e">
        <f>#REF!</f>
        <v>#REF!</v>
      </c>
      <c r="I58" s="131" t="e">
        <f t="shared" ref="I58:I63" si="17">IF(H58="","",ROUNDDOWN(F58*H58,0))</f>
        <v>#REF!</v>
      </c>
      <c r="J58" s="145" t="s">
        <v>356</v>
      </c>
      <c r="L58" s="27"/>
      <c r="M58" s="29"/>
      <c r="N58" s="27"/>
      <c r="O58" s="29"/>
      <c r="P58" s="27"/>
      <c r="Q58" s="29"/>
      <c r="R58" s="27"/>
      <c r="S58" s="29"/>
      <c r="T58" s="111"/>
      <c r="U58" s="29"/>
      <c r="V58" s="27"/>
      <c r="W58" s="29"/>
      <c r="X58" s="25">
        <f>MIN(M58,O58,Q58,S58,U58,W58)</f>
        <v>0</v>
      </c>
      <c r="Y58" s="33" t="s">
        <v>88</v>
      </c>
      <c r="Z58" s="33" t="s">
        <v>88</v>
      </c>
      <c r="AA58" s="25">
        <f>MIN(X58,Z58)</f>
        <v>0</v>
      </c>
    </row>
    <row r="59" spans="2:27" s="6" customFormat="1" ht="24" customHeight="1">
      <c r="B59" s="93"/>
      <c r="C59" s="73" t="s">
        <v>35</v>
      </c>
      <c r="D59" s="66"/>
      <c r="E59" s="72" t="s">
        <v>314</v>
      </c>
      <c r="F59" s="119">
        <v>0.79</v>
      </c>
      <c r="G59" s="62" t="s">
        <v>17</v>
      </c>
      <c r="H59" s="60" t="e">
        <f>#REF!</f>
        <v>#REF!</v>
      </c>
      <c r="I59" s="131" t="e">
        <f t="shared" si="17"/>
        <v>#REF!</v>
      </c>
      <c r="J59" s="145" t="s">
        <v>356</v>
      </c>
      <c r="L59" s="27"/>
      <c r="M59" s="29"/>
      <c r="N59" s="34"/>
      <c r="O59" s="29"/>
      <c r="P59" s="34"/>
      <c r="Q59" s="29"/>
      <c r="R59" s="27"/>
      <c r="S59" s="29"/>
      <c r="T59" s="111"/>
      <c r="U59" s="29"/>
      <c r="V59" s="27"/>
      <c r="W59" s="29"/>
      <c r="X59" s="25">
        <f t="shared" si="14"/>
        <v>0</v>
      </c>
      <c r="Y59" s="33" t="s">
        <v>50</v>
      </c>
      <c r="Z59" s="33" t="s">
        <v>50</v>
      </c>
      <c r="AA59" s="25">
        <f t="shared" si="15"/>
        <v>0</v>
      </c>
    </row>
    <row r="60" spans="2:27" s="6" customFormat="1" ht="24" customHeight="1">
      <c r="B60" s="93"/>
      <c r="C60" s="73" t="s">
        <v>288</v>
      </c>
      <c r="D60" s="66"/>
      <c r="E60" s="72" t="s">
        <v>315</v>
      </c>
      <c r="F60" s="119">
        <v>0.23</v>
      </c>
      <c r="G60" s="62" t="s">
        <v>17</v>
      </c>
      <c r="H60" s="60" t="e">
        <f>#REF!</f>
        <v>#REF!</v>
      </c>
      <c r="I60" s="131" t="e">
        <f t="shared" si="17"/>
        <v>#REF!</v>
      </c>
      <c r="J60" s="145" t="s">
        <v>356</v>
      </c>
      <c r="L60" s="27"/>
      <c r="M60" s="29"/>
      <c r="N60" s="27"/>
      <c r="O60" s="29"/>
      <c r="P60" s="27"/>
      <c r="Q60" s="29"/>
      <c r="R60" s="34"/>
      <c r="S60" s="29"/>
      <c r="T60" s="113"/>
      <c r="U60" s="29"/>
      <c r="V60" s="27"/>
      <c r="W60" s="29"/>
      <c r="X60" s="25">
        <f t="shared" si="14"/>
        <v>0</v>
      </c>
      <c r="Y60" s="33" t="s">
        <v>50</v>
      </c>
      <c r="Z60" s="33" t="s">
        <v>50</v>
      </c>
      <c r="AA60" s="25">
        <f t="shared" si="15"/>
        <v>0</v>
      </c>
    </row>
    <row r="61" spans="2:27" s="6" customFormat="1" ht="24" customHeight="1">
      <c r="B61" s="93"/>
      <c r="C61" s="73" t="s">
        <v>289</v>
      </c>
      <c r="D61" s="66"/>
      <c r="E61" s="72" t="s">
        <v>316</v>
      </c>
      <c r="F61" s="119">
        <v>0.08</v>
      </c>
      <c r="G61" s="62" t="s">
        <v>17</v>
      </c>
      <c r="H61" s="60" t="e">
        <f>#REF!</f>
        <v>#REF!</v>
      </c>
      <c r="I61" s="131" t="e">
        <f t="shared" si="17"/>
        <v>#REF!</v>
      </c>
      <c r="J61" s="145" t="s">
        <v>356</v>
      </c>
      <c r="L61" s="27"/>
      <c r="M61" s="29"/>
      <c r="N61" s="27"/>
      <c r="O61" s="29"/>
      <c r="P61" s="32"/>
      <c r="Q61" s="44"/>
      <c r="R61" s="27"/>
      <c r="S61" s="29"/>
      <c r="T61" s="112"/>
      <c r="U61" s="29"/>
      <c r="V61" s="27"/>
      <c r="W61" s="29"/>
      <c r="X61" s="45">
        <f>+U61+Q61</f>
        <v>0</v>
      </c>
      <c r="Y61" s="33" t="s">
        <v>75</v>
      </c>
      <c r="Z61" s="33" t="s">
        <v>75</v>
      </c>
      <c r="AA61" s="25">
        <f t="shared" si="15"/>
        <v>0</v>
      </c>
    </row>
    <row r="62" spans="2:27" s="6" customFormat="1" ht="24" customHeight="1">
      <c r="B62" s="93"/>
      <c r="C62" s="73" t="s">
        <v>288</v>
      </c>
      <c r="D62" s="66"/>
      <c r="E62" s="72" t="s">
        <v>317</v>
      </c>
      <c r="F62" s="119">
        <v>0.24</v>
      </c>
      <c r="G62" s="62" t="s">
        <v>17</v>
      </c>
      <c r="H62" s="60" t="e">
        <f>#REF!</f>
        <v>#REF!</v>
      </c>
      <c r="I62" s="131" t="e">
        <f t="shared" si="17"/>
        <v>#REF!</v>
      </c>
      <c r="J62" s="145" t="s">
        <v>356</v>
      </c>
      <c r="L62" s="27"/>
      <c r="M62" s="29"/>
      <c r="N62" s="27"/>
      <c r="O62" s="29"/>
      <c r="P62" s="27"/>
      <c r="Q62" s="29"/>
      <c r="R62" s="27"/>
      <c r="S62" s="29"/>
      <c r="T62" s="111"/>
      <c r="U62" s="29"/>
      <c r="V62" s="27"/>
      <c r="W62" s="29"/>
      <c r="X62" s="25">
        <f t="shared" ref="X62:X69" si="18">MIN(M62,O62,Q62,S62,U62,W62)</f>
        <v>0</v>
      </c>
      <c r="Y62" s="33" t="s">
        <v>50</v>
      </c>
      <c r="Z62" s="33" t="s">
        <v>50</v>
      </c>
      <c r="AA62" s="25">
        <f t="shared" si="15"/>
        <v>0</v>
      </c>
    </row>
    <row r="63" spans="2:27" s="6" customFormat="1" ht="24" customHeight="1">
      <c r="B63" s="93"/>
      <c r="C63" s="73" t="s">
        <v>288</v>
      </c>
      <c r="D63" s="66"/>
      <c r="E63" s="72" t="s">
        <v>318</v>
      </c>
      <c r="F63" s="119">
        <v>0.9</v>
      </c>
      <c r="G63" s="62" t="s">
        <v>17</v>
      </c>
      <c r="H63" s="60" t="e">
        <f>#REF!</f>
        <v>#REF!</v>
      </c>
      <c r="I63" s="131" t="e">
        <f t="shared" si="17"/>
        <v>#REF!</v>
      </c>
      <c r="J63" s="145" t="s">
        <v>356</v>
      </c>
      <c r="L63" s="27"/>
      <c r="M63" s="29"/>
      <c r="N63" s="27"/>
      <c r="O63" s="29"/>
      <c r="P63" s="27"/>
      <c r="Q63" s="29"/>
      <c r="R63" s="27"/>
      <c r="S63" s="29"/>
      <c r="T63" s="111"/>
      <c r="U63" s="29"/>
      <c r="V63" s="27"/>
      <c r="W63" s="29"/>
      <c r="X63" s="25">
        <f t="shared" si="18"/>
        <v>0</v>
      </c>
      <c r="Y63" s="33" t="s">
        <v>75</v>
      </c>
      <c r="Z63" s="33" t="s">
        <v>75</v>
      </c>
      <c r="AA63" s="25">
        <f t="shared" si="15"/>
        <v>0</v>
      </c>
    </row>
    <row r="64" spans="2:27" s="6" customFormat="1" ht="24" customHeight="1">
      <c r="B64" s="93"/>
      <c r="C64" s="75" t="s">
        <v>290</v>
      </c>
      <c r="D64" s="67"/>
      <c r="E64" s="72" t="s">
        <v>319</v>
      </c>
      <c r="F64" s="119">
        <v>1.54</v>
      </c>
      <c r="G64" s="62" t="s">
        <v>17</v>
      </c>
      <c r="H64" s="60" t="e">
        <f>#REF!</f>
        <v>#REF!</v>
      </c>
      <c r="I64" s="131" t="e">
        <f>IF(H64="","",ROUNDDOWN(F64*H64,0))</f>
        <v>#REF!</v>
      </c>
      <c r="J64" s="145" t="s">
        <v>356</v>
      </c>
      <c r="L64" s="27"/>
      <c r="M64" s="29"/>
      <c r="N64" s="27"/>
      <c r="O64" s="29"/>
      <c r="P64" s="27"/>
      <c r="Q64" s="29"/>
      <c r="R64" s="27"/>
      <c r="S64" s="29"/>
      <c r="T64" s="111"/>
      <c r="U64" s="29"/>
      <c r="V64" s="27"/>
      <c r="W64" s="29"/>
      <c r="X64" s="25">
        <f t="shared" si="18"/>
        <v>0</v>
      </c>
      <c r="Y64" s="33" t="s">
        <v>75</v>
      </c>
      <c r="Z64" s="33" t="s">
        <v>75</v>
      </c>
      <c r="AA64" s="25">
        <f t="shared" si="15"/>
        <v>0</v>
      </c>
    </row>
    <row r="65" spans="2:27" s="6" customFormat="1" ht="24" customHeight="1">
      <c r="B65" s="93"/>
      <c r="C65" s="73" t="s">
        <v>290</v>
      </c>
      <c r="D65" s="66"/>
      <c r="E65" s="72" t="s">
        <v>320</v>
      </c>
      <c r="F65" s="119">
        <v>1.19</v>
      </c>
      <c r="G65" s="62" t="s">
        <v>17</v>
      </c>
      <c r="H65" s="60" t="e">
        <f>#REF!</f>
        <v>#REF!</v>
      </c>
      <c r="I65" s="131" t="e">
        <f t="shared" ref="I65:I106" si="19">IF(H65="","",ROUNDDOWN(F65*H65,0))</f>
        <v>#REF!</v>
      </c>
      <c r="J65" s="145" t="s">
        <v>356</v>
      </c>
      <c r="L65" s="27"/>
      <c r="M65" s="29"/>
      <c r="N65" s="27"/>
      <c r="O65" s="29"/>
      <c r="P65" s="27"/>
      <c r="Q65" s="29"/>
      <c r="R65" s="27"/>
      <c r="S65" s="29"/>
      <c r="T65" s="111"/>
      <c r="U65" s="29"/>
      <c r="V65" s="27"/>
      <c r="W65" s="29"/>
      <c r="X65" s="25">
        <f t="shared" si="18"/>
        <v>0</v>
      </c>
      <c r="Y65" s="33" t="s">
        <v>75</v>
      </c>
      <c r="Z65" s="33" t="s">
        <v>75</v>
      </c>
      <c r="AA65" s="25">
        <f t="shared" si="15"/>
        <v>0</v>
      </c>
    </row>
    <row r="66" spans="2:27" s="6" customFormat="1" ht="24" customHeight="1">
      <c r="B66" s="93"/>
      <c r="C66" s="73" t="s">
        <v>291</v>
      </c>
      <c r="D66" s="66"/>
      <c r="E66" s="72" t="s">
        <v>321</v>
      </c>
      <c r="F66" s="119">
        <v>0.1</v>
      </c>
      <c r="G66" s="62" t="s">
        <v>17</v>
      </c>
      <c r="H66" s="60" t="e">
        <f>#REF!</f>
        <v>#REF!</v>
      </c>
      <c r="I66" s="131" t="e">
        <f t="shared" si="19"/>
        <v>#REF!</v>
      </c>
      <c r="J66" s="145" t="s">
        <v>356</v>
      </c>
      <c r="L66" s="27"/>
      <c r="M66" s="29"/>
      <c r="N66" s="27"/>
      <c r="O66" s="29"/>
      <c r="P66" s="27"/>
      <c r="Q66" s="29"/>
      <c r="R66" s="27"/>
      <c r="S66" s="29"/>
      <c r="T66" s="111"/>
      <c r="U66" s="29"/>
      <c r="V66" s="27"/>
      <c r="W66" s="29"/>
      <c r="X66" s="25">
        <f t="shared" si="18"/>
        <v>0</v>
      </c>
      <c r="Y66" s="33" t="s">
        <v>75</v>
      </c>
      <c r="Z66" s="33" t="s">
        <v>75</v>
      </c>
      <c r="AA66" s="25">
        <f t="shared" si="15"/>
        <v>0</v>
      </c>
    </row>
    <row r="67" spans="2:27" s="6" customFormat="1" ht="24" customHeight="1">
      <c r="B67" s="93"/>
      <c r="C67" s="73" t="s">
        <v>292</v>
      </c>
      <c r="D67" s="66"/>
      <c r="E67" s="72" t="s">
        <v>322</v>
      </c>
      <c r="F67" s="119">
        <v>7.0000000000000007E-2</v>
      </c>
      <c r="G67" s="62" t="s">
        <v>17</v>
      </c>
      <c r="H67" s="60" t="e">
        <f>#REF!</f>
        <v>#REF!</v>
      </c>
      <c r="I67" s="131" t="e">
        <f t="shared" si="19"/>
        <v>#REF!</v>
      </c>
      <c r="J67" s="145" t="s">
        <v>356</v>
      </c>
      <c r="L67" s="27"/>
      <c r="M67" s="29"/>
      <c r="N67" s="27"/>
      <c r="O67" s="29"/>
      <c r="P67" s="27"/>
      <c r="Q67" s="29"/>
      <c r="R67" s="27"/>
      <c r="S67" s="29"/>
      <c r="T67" s="111"/>
      <c r="U67" s="29"/>
      <c r="V67" s="27"/>
      <c r="W67" s="29"/>
      <c r="X67" s="25">
        <f t="shared" si="18"/>
        <v>0</v>
      </c>
      <c r="Y67" s="33" t="s">
        <v>75</v>
      </c>
      <c r="Z67" s="33" t="s">
        <v>75</v>
      </c>
      <c r="AA67" s="25">
        <f t="shared" si="15"/>
        <v>0</v>
      </c>
    </row>
    <row r="68" spans="2:27" s="6" customFormat="1" ht="24" customHeight="1">
      <c r="B68" s="93"/>
      <c r="C68" s="73" t="s">
        <v>292</v>
      </c>
      <c r="D68" s="66"/>
      <c r="E68" s="72" t="s">
        <v>323</v>
      </c>
      <c r="F68" s="119">
        <v>0.19</v>
      </c>
      <c r="G68" s="62" t="s">
        <v>17</v>
      </c>
      <c r="H68" s="60" t="e">
        <f>#REF!</f>
        <v>#REF!</v>
      </c>
      <c r="I68" s="131" t="e">
        <f t="shared" si="19"/>
        <v>#REF!</v>
      </c>
      <c r="J68" s="145" t="s">
        <v>356</v>
      </c>
      <c r="L68" s="32"/>
      <c r="M68" s="29"/>
      <c r="N68" s="27"/>
      <c r="O68" s="29"/>
      <c r="P68" s="27"/>
      <c r="Q68" s="29"/>
      <c r="R68" s="27"/>
      <c r="S68" s="29"/>
      <c r="T68" s="111"/>
      <c r="U68" s="29"/>
      <c r="V68" s="27"/>
      <c r="W68" s="29"/>
      <c r="X68" s="25">
        <f t="shared" si="18"/>
        <v>0</v>
      </c>
      <c r="Y68" s="33" t="s">
        <v>75</v>
      </c>
      <c r="Z68" s="33" t="s">
        <v>75</v>
      </c>
      <c r="AA68" s="25">
        <f t="shared" si="15"/>
        <v>0</v>
      </c>
    </row>
    <row r="69" spans="2:27" s="6" customFormat="1" ht="24" customHeight="1">
      <c r="B69" s="93"/>
      <c r="C69" s="73" t="s">
        <v>293</v>
      </c>
      <c r="D69" s="66"/>
      <c r="E69" s="72" t="s">
        <v>324</v>
      </c>
      <c r="F69" s="119">
        <v>0.02</v>
      </c>
      <c r="G69" s="62" t="s">
        <v>17</v>
      </c>
      <c r="H69" s="60" t="e">
        <f>#REF!</f>
        <v>#REF!</v>
      </c>
      <c r="I69" s="131" t="e">
        <f t="shared" si="19"/>
        <v>#REF!</v>
      </c>
      <c r="J69" s="145" t="s">
        <v>356</v>
      </c>
      <c r="L69" s="27"/>
      <c r="M69" s="29"/>
      <c r="N69" s="27"/>
      <c r="O69" s="29"/>
      <c r="P69" s="27"/>
      <c r="Q69" s="29"/>
      <c r="R69" s="27"/>
      <c r="S69" s="29"/>
      <c r="T69" s="111"/>
      <c r="U69" s="29"/>
      <c r="V69" s="27"/>
      <c r="W69" s="29"/>
      <c r="X69" s="25">
        <f t="shared" si="18"/>
        <v>0</v>
      </c>
      <c r="Y69" s="33" t="s">
        <v>89</v>
      </c>
      <c r="Z69" s="33" t="s">
        <v>90</v>
      </c>
      <c r="AA69" s="25">
        <f t="shared" si="15"/>
        <v>0</v>
      </c>
    </row>
    <row r="70" spans="2:27" s="6" customFormat="1" ht="24" customHeight="1">
      <c r="B70" s="93"/>
      <c r="C70" s="73" t="s">
        <v>294</v>
      </c>
      <c r="D70" s="66"/>
      <c r="E70" s="71" t="s">
        <v>325</v>
      </c>
      <c r="F70" s="119">
        <v>0.01</v>
      </c>
      <c r="G70" s="62" t="s">
        <v>137</v>
      </c>
      <c r="H70" s="60" t="e">
        <f>#REF!</f>
        <v>#REF!</v>
      </c>
      <c r="I70" s="131" t="e">
        <f t="shared" si="19"/>
        <v>#REF!</v>
      </c>
      <c r="J70" s="145" t="s">
        <v>356</v>
      </c>
      <c r="L70" s="27"/>
      <c r="M70" s="29"/>
      <c r="N70" s="27"/>
      <c r="O70" s="29"/>
      <c r="P70" s="27"/>
      <c r="Q70" s="29"/>
      <c r="R70" s="27"/>
      <c r="S70" s="29"/>
      <c r="T70" s="111"/>
      <c r="U70" s="29"/>
      <c r="V70" s="27"/>
      <c r="W70" s="29"/>
      <c r="X70" s="25">
        <f t="shared" ref="X70:X77" si="20">MIN(M70,O70,Q70,S70,U70,W70)</f>
        <v>0</v>
      </c>
      <c r="Y70" s="33" t="s">
        <v>50</v>
      </c>
      <c r="Z70" s="33" t="s">
        <v>50</v>
      </c>
      <c r="AA70" s="25">
        <f>MIN(X70,Z70)</f>
        <v>0</v>
      </c>
    </row>
    <row r="71" spans="2:27" s="6" customFormat="1" ht="24" customHeight="1">
      <c r="B71" s="93"/>
      <c r="C71" s="73" t="s">
        <v>294</v>
      </c>
      <c r="D71" s="67"/>
      <c r="E71" s="71" t="s">
        <v>326</v>
      </c>
      <c r="F71" s="119">
        <v>0.1</v>
      </c>
      <c r="G71" s="62" t="s">
        <v>137</v>
      </c>
      <c r="H71" s="60" t="e">
        <f>#REF!</f>
        <v>#REF!</v>
      </c>
      <c r="I71" s="131" t="e">
        <f t="shared" si="19"/>
        <v>#REF!</v>
      </c>
      <c r="J71" s="145" t="s">
        <v>356</v>
      </c>
      <c r="L71" s="27"/>
      <c r="M71" s="29"/>
      <c r="N71" s="27"/>
      <c r="O71" s="29"/>
      <c r="P71" s="27"/>
      <c r="Q71" s="29"/>
      <c r="R71" s="27"/>
      <c r="S71" s="29"/>
      <c r="T71" s="111"/>
      <c r="U71" s="29"/>
      <c r="V71" s="27"/>
      <c r="W71" s="29"/>
      <c r="X71" s="25">
        <f t="shared" si="20"/>
        <v>0</v>
      </c>
      <c r="Y71" s="33" t="s">
        <v>50</v>
      </c>
      <c r="Z71" s="33" t="s">
        <v>50</v>
      </c>
      <c r="AA71" s="25">
        <f>MIN(X71,Z71)</f>
        <v>0</v>
      </c>
    </row>
    <row r="72" spans="2:27" s="6" customFormat="1" ht="24" customHeight="1">
      <c r="B72" s="93"/>
      <c r="C72" s="73" t="s">
        <v>294</v>
      </c>
      <c r="D72" s="66"/>
      <c r="E72" s="71" t="s">
        <v>327</v>
      </c>
      <c r="F72" s="119">
        <v>0.08</v>
      </c>
      <c r="G72" s="62" t="s">
        <v>137</v>
      </c>
      <c r="H72" s="60" t="e">
        <f>#REF!</f>
        <v>#REF!</v>
      </c>
      <c r="I72" s="131" t="e">
        <f t="shared" si="19"/>
        <v>#REF!</v>
      </c>
      <c r="J72" s="145" t="s">
        <v>356</v>
      </c>
      <c r="L72" s="27"/>
      <c r="M72" s="29"/>
      <c r="N72" s="27"/>
      <c r="O72" s="29"/>
      <c r="P72" s="27"/>
      <c r="Q72" s="29"/>
      <c r="R72" s="27"/>
      <c r="S72" s="29"/>
      <c r="T72" s="111"/>
      <c r="U72" s="29"/>
      <c r="V72" s="27"/>
      <c r="W72" s="29"/>
      <c r="X72" s="25">
        <f t="shared" si="20"/>
        <v>0</v>
      </c>
      <c r="Y72" s="33" t="s">
        <v>50</v>
      </c>
      <c r="Z72" s="33" t="s">
        <v>50</v>
      </c>
      <c r="AA72" s="25">
        <f>MIN(X72,Z72)</f>
        <v>0</v>
      </c>
    </row>
    <row r="73" spans="2:27" s="6" customFormat="1" ht="24" customHeight="1">
      <c r="B73" s="93"/>
      <c r="C73" s="73" t="s">
        <v>294</v>
      </c>
      <c r="D73" s="66"/>
      <c r="E73" s="71" t="s">
        <v>328</v>
      </c>
      <c r="F73" s="119">
        <v>0.09</v>
      </c>
      <c r="G73" s="62" t="s">
        <v>137</v>
      </c>
      <c r="H73" s="60" t="e">
        <f>#REF!</f>
        <v>#REF!</v>
      </c>
      <c r="I73" s="131" t="e">
        <f t="shared" si="19"/>
        <v>#REF!</v>
      </c>
      <c r="J73" s="145" t="s">
        <v>356</v>
      </c>
      <c r="L73" s="27"/>
      <c r="M73" s="29"/>
      <c r="N73" s="27"/>
      <c r="O73" s="29"/>
      <c r="P73" s="27"/>
      <c r="Q73" s="29"/>
      <c r="R73" s="27"/>
      <c r="S73" s="29"/>
      <c r="T73" s="111"/>
      <c r="U73" s="29"/>
      <c r="V73" s="27"/>
      <c r="W73" s="29"/>
      <c r="X73" s="25">
        <f t="shared" si="20"/>
        <v>0</v>
      </c>
      <c r="Y73" s="33" t="s">
        <v>50</v>
      </c>
      <c r="Z73" s="33" t="s">
        <v>50</v>
      </c>
      <c r="AA73" s="25">
        <f t="shared" ref="AA73:AA79" si="21">MIN(X73,Z73)</f>
        <v>0</v>
      </c>
    </row>
    <row r="74" spans="2:27" s="6" customFormat="1" ht="24" customHeight="1">
      <c r="B74" s="93"/>
      <c r="C74" s="73" t="s">
        <v>294</v>
      </c>
      <c r="D74" s="66"/>
      <c r="E74" s="71" t="s">
        <v>329</v>
      </c>
      <c r="F74" s="119">
        <v>0.43</v>
      </c>
      <c r="G74" s="62" t="s">
        <v>137</v>
      </c>
      <c r="H74" s="60" t="e">
        <f>#REF!</f>
        <v>#REF!</v>
      </c>
      <c r="I74" s="131" t="e">
        <f t="shared" si="19"/>
        <v>#REF!</v>
      </c>
      <c r="J74" s="145" t="s">
        <v>356</v>
      </c>
      <c r="L74" s="27"/>
      <c r="M74" s="29"/>
      <c r="N74" s="27"/>
      <c r="O74" s="29"/>
      <c r="P74" s="27"/>
      <c r="Q74" s="29"/>
      <c r="R74" s="27"/>
      <c r="S74" s="29"/>
      <c r="T74" s="111"/>
      <c r="U74" s="29"/>
      <c r="V74" s="27"/>
      <c r="W74" s="29"/>
      <c r="X74" s="25">
        <f t="shared" si="20"/>
        <v>0</v>
      </c>
      <c r="Y74" s="33" t="s">
        <v>50</v>
      </c>
      <c r="Z74" s="33" t="s">
        <v>50</v>
      </c>
      <c r="AA74" s="25">
        <f t="shared" si="21"/>
        <v>0</v>
      </c>
    </row>
    <row r="75" spans="2:27" s="6" customFormat="1" ht="24" customHeight="1">
      <c r="B75" s="93"/>
      <c r="C75" s="73" t="s">
        <v>294</v>
      </c>
      <c r="D75" s="66"/>
      <c r="E75" s="71" t="s">
        <v>330</v>
      </c>
      <c r="F75" s="119">
        <v>0.08</v>
      </c>
      <c r="G75" s="62" t="s">
        <v>137</v>
      </c>
      <c r="H75" s="60" t="e">
        <f>#REF!</f>
        <v>#REF!</v>
      </c>
      <c r="I75" s="131" t="e">
        <f t="shared" si="19"/>
        <v>#REF!</v>
      </c>
      <c r="J75" s="145" t="s">
        <v>356</v>
      </c>
      <c r="L75" s="27"/>
      <c r="M75" s="29"/>
      <c r="N75" s="27"/>
      <c r="O75" s="29"/>
      <c r="P75" s="27"/>
      <c r="Q75" s="29"/>
      <c r="R75" s="27"/>
      <c r="S75" s="29"/>
      <c r="T75" s="111"/>
      <c r="U75" s="29"/>
      <c r="V75" s="27"/>
      <c r="W75" s="29"/>
      <c r="X75" s="25">
        <f t="shared" si="20"/>
        <v>0</v>
      </c>
      <c r="Y75" s="33" t="s">
        <v>50</v>
      </c>
      <c r="Z75" s="33" t="s">
        <v>50</v>
      </c>
      <c r="AA75" s="25">
        <f t="shared" si="21"/>
        <v>0</v>
      </c>
    </row>
    <row r="76" spans="2:27" s="6" customFormat="1" ht="24" customHeight="1">
      <c r="B76" s="93"/>
      <c r="C76" s="73" t="s">
        <v>294</v>
      </c>
      <c r="D76" s="66"/>
      <c r="E76" s="71" t="s">
        <v>331</v>
      </c>
      <c r="F76" s="119">
        <v>0.19</v>
      </c>
      <c r="G76" s="62" t="s">
        <v>137</v>
      </c>
      <c r="H76" s="60" t="e">
        <f>#REF!</f>
        <v>#REF!</v>
      </c>
      <c r="I76" s="131" t="e">
        <f t="shared" si="19"/>
        <v>#REF!</v>
      </c>
      <c r="J76" s="145" t="s">
        <v>356</v>
      </c>
      <c r="L76" s="27"/>
      <c r="M76" s="29"/>
      <c r="N76" s="27"/>
      <c r="O76" s="29"/>
      <c r="P76" s="27"/>
      <c r="Q76" s="29"/>
      <c r="R76" s="27"/>
      <c r="S76" s="29"/>
      <c r="T76" s="111"/>
      <c r="U76" s="29"/>
      <c r="V76" s="27"/>
      <c r="W76" s="29"/>
      <c r="X76" s="25">
        <f t="shared" si="20"/>
        <v>0</v>
      </c>
      <c r="Y76" s="33" t="s">
        <v>50</v>
      </c>
      <c r="Z76" s="33" t="s">
        <v>50</v>
      </c>
      <c r="AA76" s="25">
        <f t="shared" si="21"/>
        <v>0</v>
      </c>
    </row>
    <row r="77" spans="2:27" s="6" customFormat="1" ht="24" customHeight="1">
      <c r="B77" s="93"/>
      <c r="C77" s="73" t="s">
        <v>294</v>
      </c>
      <c r="D77" s="66"/>
      <c r="E77" s="71" t="s">
        <v>332</v>
      </c>
      <c r="F77" s="119">
        <v>0.13</v>
      </c>
      <c r="G77" s="62" t="s">
        <v>137</v>
      </c>
      <c r="H77" s="60" t="e">
        <f>#REF!</f>
        <v>#REF!</v>
      </c>
      <c r="I77" s="131" t="e">
        <f t="shared" si="19"/>
        <v>#REF!</v>
      </c>
      <c r="J77" s="145" t="s">
        <v>356</v>
      </c>
      <c r="L77" s="27"/>
      <c r="M77" s="29"/>
      <c r="N77" s="27"/>
      <c r="O77" s="29"/>
      <c r="P77" s="27"/>
      <c r="Q77" s="29"/>
      <c r="R77" s="27"/>
      <c r="S77" s="29"/>
      <c r="T77" s="111"/>
      <c r="U77" s="29"/>
      <c r="V77" s="27"/>
      <c r="W77" s="29"/>
      <c r="X77" s="25">
        <f t="shared" si="20"/>
        <v>0</v>
      </c>
      <c r="Y77" s="33" t="s">
        <v>50</v>
      </c>
      <c r="Z77" s="33" t="s">
        <v>50</v>
      </c>
      <c r="AA77" s="25">
        <f t="shared" si="21"/>
        <v>0</v>
      </c>
    </row>
    <row r="78" spans="2:27" s="6" customFormat="1" ht="24" customHeight="1">
      <c r="B78" s="93"/>
      <c r="C78" s="73" t="s">
        <v>295</v>
      </c>
      <c r="D78" s="66"/>
      <c r="E78" s="71" t="s">
        <v>333</v>
      </c>
      <c r="F78" s="84">
        <v>83</v>
      </c>
      <c r="G78" s="62" t="s">
        <v>354</v>
      </c>
      <c r="H78" s="60" t="e">
        <f>#REF!</f>
        <v>#REF!</v>
      </c>
      <c r="I78" s="131" t="e">
        <f t="shared" si="19"/>
        <v>#REF!</v>
      </c>
      <c r="J78" s="145" t="s">
        <v>356</v>
      </c>
      <c r="L78" s="27"/>
      <c r="M78" s="29"/>
      <c r="N78" s="27"/>
      <c r="O78" s="29"/>
      <c r="P78" s="27"/>
      <c r="Q78" s="29"/>
      <c r="R78" s="27"/>
      <c r="S78" s="29"/>
      <c r="T78" s="111"/>
      <c r="U78" s="29"/>
      <c r="V78" s="27"/>
      <c r="W78" s="29"/>
      <c r="X78" s="25">
        <f t="shared" ref="X78:X87" si="22">MIN(M78,O78,Q78,S78,U78,W78)</f>
        <v>0</v>
      </c>
      <c r="Y78" s="33" t="s">
        <v>51</v>
      </c>
      <c r="Z78" s="33" t="s">
        <v>51</v>
      </c>
      <c r="AA78" s="25">
        <f t="shared" si="21"/>
        <v>0</v>
      </c>
    </row>
    <row r="79" spans="2:27" s="6" customFormat="1" ht="24" customHeight="1">
      <c r="B79" s="91"/>
      <c r="C79" s="73" t="s">
        <v>295</v>
      </c>
      <c r="D79" s="66"/>
      <c r="E79" s="71" t="s">
        <v>334</v>
      </c>
      <c r="F79" s="84">
        <v>294</v>
      </c>
      <c r="G79" s="62" t="s">
        <v>354</v>
      </c>
      <c r="H79" s="60" t="e">
        <f>#REF!</f>
        <v>#REF!</v>
      </c>
      <c r="I79" s="131" t="e">
        <f t="shared" si="19"/>
        <v>#REF!</v>
      </c>
      <c r="J79" s="145" t="s">
        <v>356</v>
      </c>
      <c r="L79" s="27"/>
      <c r="M79" s="29"/>
      <c r="N79" s="27"/>
      <c r="O79" s="29"/>
      <c r="P79" s="27"/>
      <c r="Q79" s="29"/>
      <c r="R79" s="27"/>
      <c r="S79" s="29"/>
      <c r="T79" s="111"/>
      <c r="U79" s="29"/>
      <c r="V79" s="27"/>
      <c r="W79" s="29"/>
      <c r="X79" s="25">
        <f t="shared" si="22"/>
        <v>0</v>
      </c>
      <c r="Y79" s="33" t="s">
        <v>104</v>
      </c>
      <c r="Z79" s="33" t="s">
        <v>104</v>
      </c>
      <c r="AA79" s="25">
        <f t="shared" si="21"/>
        <v>0</v>
      </c>
    </row>
    <row r="80" spans="2:27" s="6" customFormat="1" ht="24" customHeight="1">
      <c r="B80" s="93"/>
      <c r="C80" s="73" t="s">
        <v>295</v>
      </c>
      <c r="D80" s="66"/>
      <c r="E80" s="71" t="s">
        <v>335</v>
      </c>
      <c r="F80" s="84">
        <v>150</v>
      </c>
      <c r="G80" s="62" t="s">
        <v>354</v>
      </c>
      <c r="H80" s="60" t="e">
        <f>#REF!</f>
        <v>#REF!</v>
      </c>
      <c r="I80" s="131" t="e">
        <f t="shared" si="19"/>
        <v>#REF!</v>
      </c>
      <c r="J80" s="145" t="s">
        <v>356</v>
      </c>
      <c r="L80" s="27"/>
      <c r="M80" s="29"/>
      <c r="N80" s="27"/>
      <c r="O80" s="29"/>
      <c r="P80" s="27"/>
      <c r="Q80" s="29"/>
      <c r="R80" s="27"/>
      <c r="S80" s="29"/>
      <c r="T80" s="111"/>
      <c r="U80" s="29"/>
      <c r="V80" s="27"/>
      <c r="W80" s="29"/>
      <c r="X80" s="25">
        <f t="shared" si="22"/>
        <v>0</v>
      </c>
      <c r="Y80" s="33" t="s">
        <v>50</v>
      </c>
      <c r="Z80" s="33" t="s">
        <v>50</v>
      </c>
      <c r="AA80" s="25">
        <f t="shared" ref="AA80:AA87" si="23">MIN(X80,Z80)</f>
        <v>0</v>
      </c>
    </row>
    <row r="81" spans="2:27" s="6" customFormat="1" ht="24" customHeight="1">
      <c r="B81" s="93"/>
      <c r="C81" s="73" t="s">
        <v>295</v>
      </c>
      <c r="D81" s="66"/>
      <c r="E81" s="71" t="s">
        <v>336</v>
      </c>
      <c r="F81" s="84">
        <v>300</v>
      </c>
      <c r="G81" s="62" t="s">
        <v>354</v>
      </c>
      <c r="H81" s="60" t="e">
        <f>#REF!</f>
        <v>#REF!</v>
      </c>
      <c r="I81" s="131" t="e">
        <f t="shared" si="19"/>
        <v>#REF!</v>
      </c>
      <c r="J81" s="145" t="s">
        <v>356</v>
      </c>
      <c r="L81" s="27"/>
      <c r="M81" s="29"/>
      <c r="N81" s="27"/>
      <c r="O81" s="29"/>
      <c r="P81" s="27"/>
      <c r="Q81" s="29"/>
      <c r="R81" s="27"/>
      <c r="S81" s="29"/>
      <c r="T81" s="111"/>
      <c r="U81" s="29"/>
      <c r="V81" s="27"/>
      <c r="W81" s="29"/>
      <c r="X81" s="25">
        <f t="shared" si="22"/>
        <v>0</v>
      </c>
      <c r="Y81" s="33" t="s">
        <v>50</v>
      </c>
      <c r="Z81" s="33" t="s">
        <v>50</v>
      </c>
      <c r="AA81" s="25">
        <f t="shared" si="23"/>
        <v>0</v>
      </c>
    </row>
    <row r="82" spans="2:27" s="6" customFormat="1" ht="24" customHeight="1">
      <c r="B82" s="93"/>
      <c r="C82" s="73" t="s">
        <v>295</v>
      </c>
      <c r="D82" s="66"/>
      <c r="E82" s="71" t="s">
        <v>337</v>
      </c>
      <c r="F82" s="84">
        <v>3</v>
      </c>
      <c r="G82" s="62" t="s">
        <v>354</v>
      </c>
      <c r="H82" s="60" t="e">
        <f>#REF!</f>
        <v>#REF!</v>
      </c>
      <c r="I82" s="131" t="e">
        <f t="shared" si="19"/>
        <v>#REF!</v>
      </c>
      <c r="J82" s="145" t="s">
        <v>356</v>
      </c>
      <c r="L82" s="27"/>
      <c r="M82" s="29"/>
      <c r="N82" s="27"/>
      <c r="O82" s="29"/>
      <c r="P82" s="27"/>
      <c r="Q82" s="29"/>
      <c r="R82" s="27"/>
      <c r="S82" s="29"/>
      <c r="T82" s="111"/>
      <c r="U82" s="29"/>
      <c r="V82" s="27"/>
      <c r="W82" s="29"/>
      <c r="X82" s="25">
        <f t="shared" si="22"/>
        <v>0</v>
      </c>
      <c r="Y82" s="33" t="s">
        <v>50</v>
      </c>
      <c r="Z82" s="33" t="s">
        <v>50</v>
      </c>
      <c r="AA82" s="25">
        <f t="shared" si="23"/>
        <v>0</v>
      </c>
    </row>
    <row r="83" spans="2:27" s="6" customFormat="1" ht="24" customHeight="1">
      <c r="B83" s="93"/>
      <c r="C83" s="73" t="s">
        <v>296</v>
      </c>
      <c r="D83" s="66"/>
      <c r="E83" s="71" t="s">
        <v>338</v>
      </c>
      <c r="F83" s="84">
        <v>13</v>
      </c>
      <c r="G83" s="62" t="s">
        <v>354</v>
      </c>
      <c r="H83" s="60" t="e">
        <f>#REF!</f>
        <v>#REF!</v>
      </c>
      <c r="I83" s="131" t="e">
        <f t="shared" si="19"/>
        <v>#REF!</v>
      </c>
      <c r="J83" s="145" t="s">
        <v>356</v>
      </c>
      <c r="L83" s="27"/>
      <c r="M83" s="29"/>
      <c r="N83" s="27"/>
      <c r="O83" s="29"/>
      <c r="P83" s="27"/>
      <c r="Q83" s="29"/>
      <c r="R83" s="27"/>
      <c r="S83" s="29"/>
      <c r="T83" s="111"/>
      <c r="U83" s="29"/>
      <c r="V83" s="27"/>
      <c r="W83" s="29"/>
      <c r="X83" s="25">
        <f t="shared" si="22"/>
        <v>0</v>
      </c>
      <c r="Y83" s="33" t="s">
        <v>57</v>
      </c>
      <c r="Z83" s="33" t="s">
        <v>57</v>
      </c>
      <c r="AA83" s="25">
        <f t="shared" si="23"/>
        <v>0</v>
      </c>
    </row>
    <row r="84" spans="2:27" s="6" customFormat="1" ht="24" customHeight="1">
      <c r="B84" s="93"/>
      <c r="C84" s="73" t="s">
        <v>296</v>
      </c>
      <c r="D84" s="66"/>
      <c r="E84" s="71" t="s">
        <v>339</v>
      </c>
      <c r="F84" s="84">
        <v>30</v>
      </c>
      <c r="G84" s="62" t="s">
        <v>354</v>
      </c>
      <c r="H84" s="60" t="e">
        <f>#REF!</f>
        <v>#REF!</v>
      </c>
      <c r="I84" s="131" t="e">
        <f t="shared" si="19"/>
        <v>#REF!</v>
      </c>
      <c r="J84" s="145" t="s">
        <v>356</v>
      </c>
      <c r="L84" s="27"/>
      <c r="M84" s="29"/>
      <c r="N84" s="27"/>
      <c r="O84" s="29"/>
      <c r="P84" s="27"/>
      <c r="Q84" s="29"/>
      <c r="R84" s="27"/>
      <c r="S84" s="29"/>
      <c r="T84" s="111"/>
      <c r="U84" s="29"/>
      <c r="V84" s="27"/>
      <c r="W84" s="29"/>
      <c r="X84" s="25">
        <f t="shared" si="22"/>
        <v>0</v>
      </c>
      <c r="Y84" s="33" t="s">
        <v>50</v>
      </c>
      <c r="Z84" s="33" t="s">
        <v>50</v>
      </c>
      <c r="AA84" s="25">
        <f t="shared" si="23"/>
        <v>0</v>
      </c>
    </row>
    <row r="85" spans="2:27" s="6" customFormat="1" ht="24" customHeight="1">
      <c r="B85" s="93"/>
      <c r="C85" s="73" t="s">
        <v>297</v>
      </c>
      <c r="D85" s="66"/>
      <c r="E85" s="71" t="s">
        <v>340</v>
      </c>
      <c r="F85" s="84">
        <v>16</v>
      </c>
      <c r="G85" s="62" t="s">
        <v>354</v>
      </c>
      <c r="H85" s="60" t="e">
        <f>#REF!</f>
        <v>#REF!</v>
      </c>
      <c r="I85" s="131" t="e">
        <f t="shared" si="19"/>
        <v>#REF!</v>
      </c>
      <c r="J85" s="145" t="s">
        <v>356</v>
      </c>
      <c r="L85" s="27"/>
      <c r="M85" s="29"/>
      <c r="N85" s="27"/>
      <c r="O85" s="29"/>
      <c r="P85" s="27"/>
      <c r="Q85" s="29"/>
      <c r="R85" s="27"/>
      <c r="S85" s="29"/>
      <c r="T85" s="111"/>
      <c r="U85" s="29"/>
      <c r="V85" s="27"/>
      <c r="W85" s="29"/>
      <c r="X85" s="25">
        <f t="shared" si="22"/>
        <v>0</v>
      </c>
      <c r="Y85" s="33" t="s">
        <v>51</v>
      </c>
      <c r="Z85" s="33" t="s">
        <v>51</v>
      </c>
      <c r="AA85" s="25">
        <f t="shared" si="23"/>
        <v>0</v>
      </c>
    </row>
    <row r="86" spans="2:27" s="6" customFormat="1" ht="24" customHeight="1">
      <c r="B86" s="93"/>
      <c r="C86" s="73" t="s">
        <v>297</v>
      </c>
      <c r="D86" s="66"/>
      <c r="E86" s="71" t="s">
        <v>341</v>
      </c>
      <c r="F86" s="84">
        <v>12</v>
      </c>
      <c r="G86" s="62" t="s">
        <v>354</v>
      </c>
      <c r="H86" s="60" t="e">
        <f>#REF!</f>
        <v>#REF!</v>
      </c>
      <c r="I86" s="131" t="e">
        <f t="shared" si="19"/>
        <v>#REF!</v>
      </c>
      <c r="J86" s="145" t="s">
        <v>356</v>
      </c>
      <c r="L86" s="27"/>
      <c r="M86" s="29"/>
      <c r="N86" s="27"/>
      <c r="O86" s="29"/>
      <c r="P86" s="27"/>
      <c r="Q86" s="29"/>
      <c r="R86" s="27"/>
      <c r="S86" s="29"/>
      <c r="T86" s="111"/>
      <c r="U86" s="29"/>
      <c r="V86" s="27"/>
      <c r="W86" s="29"/>
      <c r="X86" s="25">
        <f t="shared" si="22"/>
        <v>0</v>
      </c>
      <c r="Y86" s="33" t="s">
        <v>50</v>
      </c>
      <c r="Z86" s="33" t="s">
        <v>50</v>
      </c>
      <c r="AA86" s="25">
        <f t="shared" si="23"/>
        <v>0</v>
      </c>
    </row>
    <row r="87" spans="2:27" s="6" customFormat="1" ht="24" customHeight="1">
      <c r="B87" s="93"/>
      <c r="C87" s="73" t="s">
        <v>298</v>
      </c>
      <c r="D87" s="66"/>
      <c r="E87" s="72"/>
      <c r="F87" s="142">
        <v>-0.22</v>
      </c>
      <c r="G87" s="62" t="s">
        <v>17</v>
      </c>
      <c r="H87" s="60">
        <f>IF(AA87="","",IF(AA87&gt;10,ROUND(AA87,-1),ROUND(AA87,0)))</f>
        <v>10500</v>
      </c>
      <c r="I87" s="131">
        <f t="shared" si="19"/>
        <v>-2310</v>
      </c>
      <c r="J87" s="144">
        <f ca="1">K87</f>
        <v>24</v>
      </c>
      <c r="K87" s="6">
        <f ca="1">MAX($K$1:OFFSET($K87,-1,0))+1</f>
        <v>24</v>
      </c>
      <c r="L87" s="27"/>
      <c r="M87" s="29"/>
      <c r="N87" s="27">
        <v>794</v>
      </c>
      <c r="O87" s="29">
        <v>10500</v>
      </c>
      <c r="P87" s="27">
        <v>75</v>
      </c>
      <c r="Q87" s="29">
        <v>10500</v>
      </c>
      <c r="R87" s="27"/>
      <c r="S87" s="29"/>
      <c r="T87" s="111"/>
      <c r="U87" s="29"/>
      <c r="V87" s="27"/>
      <c r="W87" s="29"/>
      <c r="X87" s="25">
        <f t="shared" si="22"/>
        <v>10500</v>
      </c>
      <c r="Y87" s="33" t="s">
        <v>50</v>
      </c>
      <c r="Z87" s="33" t="s">
        <v>50</v>
      </c>
      <c r="AA87" s="25">
        <f t="shared" si="23"/>
        <v>10500</v>
      </c>
    </row>
    <row r="88" spans="2:27" s="6" customFormat="1" ht="24" customHeight="1">
      <c r="B88" s="93"/>
      <c r="C88" s="73" t="s">
        <v>299</v>
      </c>
      <c r="D88" s="66"/>
      <c r="E88" s="71" t="s">
        <v>55</v>
      </c>
      <c r="F88" s="119">
        <v>7</v>
      </c>
      <c r="G88" s="62" t="s">
        <v>137</v>
      </c>
      <c r="H88" s="60" t="e">
        <f>#REF!</f>
        <v>#REF!</v>
      </c>
      <c r="I88" s="131" t="e">
        <f t="shared" si="19"/>
        <v>#REF!</v>
      </c>
      <c r="J88" s="145" t="s">
        <v>356</v>
      </c>
      <c r="L88" s="27"/>
      <c r="M88" s="29"/>
      <c r="N88" s="27"/>
      <c r="O88" s="29"/>
      <c r="P88" s="27"/>
      <c r="Q88" s="29"/>
      <c r="R88" s="27"/>
      <c r="S88" s="29"/>
      <c r="T88" s="111"/>
      <c r="U88" s="29"/>
      <c r="V88" s="27"/>
      <c r="W88" s="29"/>
      <c r="X88" s="25">
        <f t="shared" ref="X88:X96" si="24">MIN(M88,O88,Q88,S88,U88,W88)</f>
        <v>0</v>
      </c>
      <c r="Y88" s="33" t="s">
        <v>50</v>
      </c>
      <c r="Z88" s="33" t="s">
        <v>50</v>
      </c>
      <c r="AA88" s="25">
        <f t="shared" ref="AA88:AA96" si="25">MIN(X88,Z88)</f>
        <v>0</v>
      </c>
    </row>
    <row r="89" spans="2:27" s="6" customFormat="1" ht="24" customHeight="1">
      <c r="B89" s="93"/>
      <c r="C89" s="73" t="s">
        <v>300</v>
      </c>
      <c r="D89" s="66"/>
      <c r="E89" s="71" t="s">
        <v>342</v>
      </c>
      <c r="F89" s="84">
        <v>169</v>
      </c>
      <c r="G89" s="62" t="s">
        <v>1</v>
      </c>
      <c r="H89" s="60" t="e">
        <f>#REF!</f>
        <v>#REF!</v>
      </c>
      <c r="I89" s="131" t="e">
        <f t="shared" si="19"/>
        <v>#REF!</v>
      </c>
      <c r="J89" s="145" t="s">
        <v>356</v>
      </c>
      <c r="L89" s="27"/>
      <c r="M89" s="29"/>
      <c r="N89" s="27"/>
      <c r="O89" s="29"/>
      <c r="P89" s="27"/>
      <c r="Q89" s="29"/>
      <c r="R89" s="27"/>
      <c r="S89" s="29"/>
      <c r="T89" s="111"/>
      <c r="U89" s="29"/>
      <c r="V89" s="27"/>
      <c r="W89" s="29"/>
      <c r="X89" s="25">
        <f t="shared" si="24"/>
        <v>0</v>
      </c>
      <c r="Y89" s="33" t="s">
        <v>50</v>
      </c>
      <c r="Z89" s="33" t="s">
        <v>50</v>
      </c>
      <c r="AA89" s="25">
        <f t="shared" si="25"/>
        <v>0</v>
      </c>
    </row>
    <row r="90" spans="2:27" s="6" customFormat="1" ht="24" customHeight="1">
      <c r="B90" s="93"/>
      <c r="C90" s="73" t="s">
        <v>301</v>
      </c>
      <c r="D90" s="66"/>
      <c r="E90" s="71"/>
      <c r="F90" s="120">
        <v>7</v>
      </c>
      <c r="G90" s="62" t="s">
        <v>17</v>
      </c>
      <c r="H90" s="60" t="e">
        <f>#REF!</f>
        <v>#REF!</v>
      </c>
      <c r="I90" s="131" t="e">
        <f t="shared" si="19"/>
        <v>#REF!</v>
      </c>
      <c r="J90" s="145" t="s">
        <v>356</v>
      </c>
      <c r="L90" s="27"/>
      <c r="M90" s="29"/>
      <c r="N90" s="27"/>
      <c r="O90" s="29"/>
      <c r="P90" s="27"/>
      <c r="Q90" s="29"/>
      <c r="R90" s="27"/>
      <c r="S90" s="29"/>
      <c r="T90" s="111"/>
      <c r="U90" s="29"/>
      <c r="V90" s="27"/>
      <c r="W90" s="29"/>
      <c r="X90" s="25">
        <f t="shared" si="24"/>
        <v>0</v>
      </c>
      <c r="Y90" s="33" t="s">
        <v>50</v>
      </c>
      <c r="Z90" s="33" t="s">
        <v>50</v>
      </c>
      <c r="AA90" s="25">
        <f t="shared" si="25"/>
        <v>0</v>
      </c>
    </row>
    <row r="91" spans="2:27" s="6" customFormat="1" ht="24" customHeight="1">
      <c r="B91" s="93"/>
      <c r="C91" s="73" t="s">
        <v>302</v>
      </c>
      <c r="D91" s="66"/>
      <c r="E91" s="71"/>
      <c r="F91" s="120">
        <v>7</v>
      </c>
      <c r="G91" s="62" t="s">
        <v>17</v>
      </c>
      <c r="H91" s="60" t="e">
        <f>#REF!</f>
        <v>#REF!</v>
      </c>
      <c r="I91" s="131" t="e">
        <f t="shared" si="19"/>
        <v>#REF!</v>
      </c>
      <c r="J91" s="145" t="s">
        <v>356</v>
      </c>
      <c r="L91" s="27"/>
      <c r="M91" s="29"/>
      <c r="N91" s="27"/>
      <c r="O91" s="29"/>
      <c r="P91" s="27"/>
      <c r="Q91" s="29"/>
      <c r="R91" s="27"/>
      <c r="S91" s="29"/>
      <c r="T91" s="111"/>
      <c r="U91" s="29"/>
      <c r="V91" s="27"/>
      <c r="W91" s="29"/>
      <c r="X91" s="25">
        <f t="shared" si="24"/>
        <v>0</v>
      </c>
      <c r="Y91" s="33" t="s">
        <v>50</v>
      </c>
      <c r="Z91" s="33" t="s">
        <v>50</v>
      </c>
      <c r="AA91" s="25">
        <f t="shared" si="25"/>
        <v>0</v>
      </c>
    </row>
    <row r="92" spans="2:27" s="6" customFormat="1" ht="24" customHeight="1">
      <c r="B92" s="93"/>
      <c r="C92" s="73" t="s">
        <v>303</v>
      </c>
      <c r="D92" s="66"/>
      <c r="E92" s="71"/>
      <c r="F92" s="120">
        <v>7</v>
      </c>
      <c r="G92" s="62" t="s">
        <v>17</v>
      </c>
      <c r="H92" s="60" t="e">
        <f>#REF!</f>
        <v>#REF!</v>
      </c>
      <c r="I92" s="131" t="e">
        <f t="shared" si="19"/>
        <v>#REF!</v>
      </c>
      <c r="J92" s="145" t="s">
        <v>356</v>
      </c>
      <c r="L92" s="27"/>
      <c r="M92" s="29"/>
      <c r="N92" s="27"/>
      <c r="O92" s="29"/>
      <c r="P92" s="27"/>
      <c r="Q92" s="29"/>
      <c r="R92" s="27"/>
      <c r="S92" s="29"/>
      <c r="T92" s="111"/>
      <c r="U92" s="29"/>
      <c r="V92" s="27"/>
      <c r="W92" s="29"/>
      <c r="X92" s="25">
        <f t="shared" si="24"/>
        <v>0</v>
      </c>
      <c r="Y92" s="33" t="s">
        <v>50</v>
      </c>
      <c r="Z92" s="33" t="s">
        <v>50</v>
      </c>
      <c r="AA92" s="25">
        <f t="shared" si="25"/>
        <v>0</v>
      </c>
    </row>
    <row r="93" spans="2:27" s="6" customFormat="1" ht="24" customHeight="1">
      <c r="B93" s="93"/>
      <c r="C93" s="73" t="s">
        <v>304</v>
      </c>
      <c r="D93" s="66"/>
      <c r="E93" s="71"/>
      <c r="F93" s="120">
        <v>7</v>
      </c>
      <c r="G93" s="62" t="s">
        <v>17</v>
      </c>
      <c r="H93" s="60" t="e">
        <f>#REF!</f>
        <v>#REF!</v>
      </c>
      <c r="I93" s="131" t="e">
        <f t="shared" si="19"/>
        <v>#REF!</v>
      </c>
      <c r="J93" s="145" t="s">
        <v>356</v>
      </c>
      <c r="L93" s="27"/>
      <c r="M93" s="29"/>
      <c r="N93" s="27"/>
      <c r="O93" s="29"/>
      <c r="P93" s="27"/>
      <c r="Q93" s="29"/>
      <c r="R93" s="27"/>
      <c r="S93" s="29"/>
      <c r="T93" s="111"/>
      <c r="U93" s="29"/>
      <c r="V93" s="27"/>
      <c r="W93" s="29"/>
      <c r="X93" s="25">
        <f t="shared" si="24"/>
        <v>0</v>
      </c>
      <c r="Y93" s="33" t="s">
        <v>50</v>
      </c>
      <c r="Z93" s="33" t="s">
        <v>50</v>
      </c>
      <c r="AA93" s="25">
        <f t="shared" si="25"/>
        <v>0</v>
      </c>
    </row>
    <row r="94" spans="2:27" s="6" customFormat="1" ht="24" customHeight="1">
      <c r="B94" s="93"/>
      <c r="C94" s="73" t="s">
        <v>305</v>
      </c>
      <c r="D94" s="66"/>
      <c r="E94" s="71" t="s">
        <v>343</v>
      </c>
      <c r="F94" s="85">
        <v>264</v>
      </c>
      <c r="G94" s="62" t="s">
        <v>261</v>
      </c>
      <c r="H94" s="60" t="e">
        <f>#REF!</f>
        <v>#REF!</v>
      </c>
      <c r="I94" s="131" t="e">
        <f t="shared" si="19"/>
        <v>#REF!</v>
      </c>
      <c r="J94" s="145" t="s">
        <v>356</v>
      </c>
      <c r="L94" s="27"/>
      <c r="M94" s="29"/>
      <c r="N94" s="27"/>
      <c r="O94" s="29"/>
      <c r="P94" s="27"/>
      <c r="Q94" s="29"/>
      <c r="R94" s="27"/>
      <c r="S94" s="29"/>
      <c r="T94" s="111"/>
      <c r="U94" s="29"/>
      <c r="V94" s="27"/>
      <c r="W94" s="29"/>
      <c r="X94" s="25">
        <f t="shared" si="24"/>
        <v>0</v>
      </c>
      <c r="Y94" s="33" t="s">
        <v>104</v>
      </c>
      <c r="Z94" s="33" t="s">
        <v>104</v>
      </c>
      <c r="AA94" s="25">
        <f t="shared" si="25"/>
        <v>0</v>
      </c>
    </row>
    <row r="95" spans="2:27" s="6" customFormat="1" ht="24" customHeight="1">
      <c r="B95" s="93"/>
      <c r="C95" s="73" t="s">
        <v>305</v>
      </c>
      <c r="D95" s="66"/>
      <c r="E95" s="71" t="s">
        <v>344</v>
      </c>
      <c r="F95" s="85">
        <v>40</v>
      </c>
      <c r="G95" s="62" t="s">
        <v>261</v>
      </c>
      <c r="H95" s="60">
        <f>IF(AA95="","",IF(AA95&gt;10,ROUND(AA95,-1),ROUND(AA95,0)))</f>
        <v>1730</v>
      </c>
      <c r="I95" s="131">
        <f t="shared" si="19"/>
        <v>69200</v>
      </c>
      <c r="J95" s="144">
        <f ca="1">K95</f>
        <v>25</v>
      </c>
      <c r="K95" s="6">
        <f ca="1">MAX($K$1:OFFSET($K95,-1,0))+1</f>
        <v>25</v>
      </c>
      <c r="L95" s="27"/>
      <c r="M95" s="29"/>
      <c r="N95" s="27"/>
      <c r="O95" s="29"/>
      <c r="P95" s="27"/>
      <c r="Q95" s="29"/>
      <c r="R95" s="27"/>
      <c r="S95" s="29"/>
      <c r="T95" s="111">
        <v>112</v>
      </c>
      <c r="U95" s="29">
        <v>1730</v>
      </c>
      <c r="V95" s="27"/>
      <c r="W95" s="29"/>
      <c r="X95" s="25">
        <f t="shared" si="24"/>
        <v>1730</v>
      </c>
      <c r="Y95" s="33" t="s">
        <v>104</v>
      </c>
      <c r="Z95" s="33" t="s">
        <v>104</v>
      </c>
      <c r="AA95" s="25">
        <f t="shared" si="25"/>
        <v>1730</v>
      </c>
    </row>
    <row r="96" spans="2:27" s="6" customFormat="1" ht="24" customHeight="1">
      <c r="B96" s="93"/>
      <c r="C96" s="73" t="s">
        <v>306</v>
      </c>
      <c r="D96" s="66"/>
      <c r="E96" s="71" t="s">
        <v>345</v>
      </c>
      <c r="F96" s="85">
        <v>2</v>
      </c>
      <c r="G96" s="62" t="s">
        <v>354</v>
      </c>
      <c r="H96" s="60" t="e">
        <f>#REF!</f>
        <v>#REF!</v>
      </c>
      <c r="I96" s="131" t="e">
        <f t="shared" si="19"/>
        <v>#REF!</v>
      </c>
      <c r="J96" s="145" t="s">
        <v>356</v>
      </c>
      <c r="L96" s="27"/>
      <c r="M96" s="29"/>
      <c r="N96" s="27"/>
      <c r="O96" s="29"/>
      <c r="P96" s="27"/>
      <c r="Q96" s="29"/>
      <c r="R96" s="27"/>
      <c r="S96" s="29"/>
      <c r="T96" s="111"/>
      <c r="U96" s="29"/>
      <c r="V96" s="27"/>
      <c r="W96" s="29"/>
      <c r="X96" s="25">
        <f t="shared" si="24"/>
        <v>0</v>
      </c>
      <c r="Y96" s="33" t="s">
        <v>50</v>
      </c>
      <c r="Z96" s="33" t="s">
        <v>50</v>
      </c>
      <c r="AA96" s="25">
        <f t="shared" si="25"/>
        <v>0</v>
      </c>
    </row>
    <row r="97" spans="2:27" s="6" customFormat="1" ht="24" customHeight="1">
      <c r="B97" s="91"/>
      <c r="C97" s="76" t="s">
        <v>307</v>
      </c>
      <c r="D97" s="77"/>
      <c r="E97" s="71" t="s">
        <v>346</v>
      </c>
      <c r="F97" s="98">
        <v>4.5</v>
      </c>
      <c r="G97" s="62" t="s">
        <v>1</v>
      </c>
      <c r="H97" s="60" t="e">
        <f>#REF!</f>
        <v>#REF!</v>
      </c>
      <c r="I97" s="131" t="e">
        <f t="shared" si="19"/>
        <v>#REF!</v>
      </c>
      <c r="J97" s="145" t="s">
        <v>356</v>
      </c>
      <c r="L97" s="27"/>
      <c r="M97" s="29"/>
      <c r="N97" s="27"/>
      <c r="O97" s="29"/>
      <c r="P97" s="27"/>
      <c r="Q97" s="29"/>
      <c r="R97" s="27"/>
      <c r="S97" s="29"/>
      <c r="T97" s="111"/>
      <c r="U97" s="29"/>
      <c r="V97" s="27"/>
      <c r="W97" s="29"/>
      <c r="X97" s="25">
        <f t="shared" ref="X97:X102" si="26">MIN(M97,O97,Q97,S97,U97,W97)</f>
        <v>0</v>
      </c>
      <c r="Y97" s="33" t="s">
        <v>50</v>
      </c>
      <c r="Z97" s="33" t="s">
        <v>50</v>
      </c>
      <c r="AA97" s="25">
        <f t="shared" ref="AA97:AA102" si="27">MIN(X97,Z97)</f>
        <v>0</v>
      </c>
    </row>
    <row r="98" spans="2:27" s="6" customFormat="1" ht="24" customHeight="1">
      <c r="B98" s="93"/>
      <c r="C98" s="76" t="s">
        <v>308</v>
      </c>
      <c r="D98" s="77"/>
      <c r="E98" s="71" t="s">
        <v>347</v>
      </c>
      <c r="F98" s="85">
        <v>34</v>
      </c>
      <c r="G98" s="62" t="s">
        <v>355</v>
      </c>
      <c r="H98" s="60" t="e">
        <f>#REF!</f>
        <v>#REF!</v>
      </c>
      <c r="I98" s="131" t="e">
        <f t="shared" si="19"/>
        <v>#REF!</v>
      </c>
      <c r="J98" s="145" t="s">
        <v>356</v>
      </c>
      <c r="L98" s="27"/>
      <c r="M98" s="29"/>
      <c r="N98" s="27"/>
      <c r="O98" s="29"/>
      <c r="P98" s="27"/>
      <c r="Q98" s="29"/>
      <c r="R98" s="27"/>
      <c r="S98" s="29"/>
      <c r="T98" s="111"/>
      <c r="U98" s="29"/>
      <c r="V98" s="27"/>
      <c r="W98" s="29"/>
      <c r="X98" s="25">
        <f t="shared" si="26"/>
        <v>0</v>
      </c>
      <c r="Y98" s="33" t="s">
        <v>50</v>
      </c>
      <c r="Z98" s="33" t="s">
        <v>50</v>
      </c>
      <c r="AA98" s="25">
        <f t="shared" si="27"/>
        <v>0</v>
      </c>
    </row>
    <row r="99" spans="2:27" s="6" customFormat="1" ht="24" customHeight="1">
      <c r="B99" s="93"/>
      <c r="C99" s="76" t="s">
        <v>308</v>
      </c>
      <c r="D99" s="77"/>
      <c r="E99" s="71" t="s">
        <v>348</v>
      </c>
      <c r="F99" s="85">
        <v>24</v>
      </c>
      <c r="G99" s="62" t="s">
        <v>355</v>
      </c>
      <c r="H99" s="60" t="e">
        <f>#REF!</f>
        <v>#REF!</v>
      </c>
      <c r="I99" s="131" t="e">
        <f t="shared" si="19"/>
        <v>#REF!</v>
      </c>
      <c r="J99" s="145" t="s">
        <v>356</v>
      </c>
      <c r="L99" s="27"/>
      <c r="M99" s="29"/>
      <c r="N99" s="27"/>
      <c r="O99" s="29"/>
      <c r="P99" s="27"/>
      <c r="Q99" s="29"/>
      <c r="R99" s="27"/>
      <c r="S99" s="29"/>
      <c r="T99" s="111"/>
      <c r="U99" s="29"/>
      <c r="V99" s="27"/>
      <c r="W99" s="29"/>
      <c r="X99" s="25">
        <f t="shared" si="26"/>
        <v>0</v>
      </c>
      <c r="Y99" s="33" t="s">
        <v>50</v>
      </c>
      <c r="Z99" s="33" t="s">
        <v>50</v>
      </c>
      <c r="AA99" s="25">
        <f t="shared" si="27"/>
        <v>0</v>
      </c>
    </row>
    <row r="100" spans="2:27" s="6" customFormat="1" ht="24" customHeight="1">
      <c r="B100" s="93"/>
      <c r="C100" s="76" t="s">
        <v>309</v>
      </c>
      <c r="D100" s="77"/>
      <c r="E100" s="71" t="s">
        <v>349</v>
      </c>
      <c r="F100" s="85">
        <v>3</v>
      </c>
      <c r="G100" s="62" t="s">
        <v>261</v>
      </c>
      <c r="H100" s="60" t="e">
        <f>#REF!</f>
        <v>#REF!</v>
      </c>
      <c r="I100" s="131" t="e">
        <f t="shared" si="19"/>
        <v>#REF!</v>
      </c>
      <c r="J100" s="145" t="s">
        <v>356</v>
      </c>
      <c r="L100" s="27"/>
      <c r="M100" s="29"/>
      <c r="N100" s="27"/>
      <c r="O100" s="29"/>
      <c r="P100" s="27"/>
      <c r="Q100" s="29"/>
      <c r="R100" s="27"/>
      <c r="S100" s="29"/>
      <c r="T100" s="111"/>
      <c r="U100" s="29"/>
      <c r="V100" s="27"/>
      <c r="W100" s="29"/>
      <c r="X100" s="25">
        <f t="shared" si="26"/>
        <v>0</v>
      </c>
      <c r="Y100" s="33" t="s">
        <v>50</v>
      </c>
      <c r="Z100" s="33" t="s">
        <v>50</v>
      </c>
      <c r="AA100" s="25">
        <f t="shared" si="27"/>
        <v>0</v>
      </c>
    </row>
    <row r="101" spans="2:27" s="6" customFormat="1" ht="24" customHeight="1">
      <c r="B101" s="93"/>
      <c r="C101" s="76" t="s">
        <v>310</v>
      </c>
      <c r="D101" s="77"/>
      <c r="E101" s="71"/>
      <c r="F101" s="85">
        <v>1</v>
      </c>
      <c r="G101" s="62" t="s">
        <v>11</v>
      </c>
      <c r="H101" s="60" t="e">
        <f>#REF!</f>
        <v>#REF!</v>
      </c>
      <c r="I101" s="131" t="e">
        <f t="shared" si="19"/>
        <v>#REF!</v>
      </c>
      <c r="J101" s="145" t="s">
        <v>356</v>
      </c>
      <c r="L101" s="27"/>
      <c r="M101" s="29"/>
      <c r="N101" s="27"/>
      <c r="O101" s="29"/>
      <c r="P101" s="27"/>
      <c r="Q101" s="29"/>
      <c r="R101" s="27"/>
      <c r="S101" s="29"/>
      <c r="T101" s="111"/>
      <c r="U101" s="29"/>
      <c r="V101" s="27"/>
      <c r="W101" s="29"/>
      <c r="X101" s="25">
        <f t="shared" si="26"/>
        <v>0</v>
      </c>
      <c r="Y101" s="33" t="s">
        <v>57</v>
      </c>
      <c r="Z101" s="33" t="s">
        <v>57</v>
      </c>
      <c r="AA101" s="25">
        <f t="shared" si="27"/>
        <v>0</v>
      </c>
    </row>
    <row r="102" spans="2:27" s="6" customFormat="1" ht="24" customHeight="1">
      <c r="B102" s="93"/>
      <c r="C102" s="76" t="s">
        <v>311</v>
      </c>
      <c r="D102" s="77"/>
      <c r="E102" s="71" t="s">
        <v>350</v>
      </c>
      <c r="F102" s="85">
        <v>16</v>
      </c>
      <c r="G102" s="62" t="s">
        <v>36</v>
      </c>
      <c r="H102" s="60">
        <f>IF(AA102="","",IF(AA102&gt;10,ROUND(AA102,-1),ROUND(AA102,0)))</f>
        <v>1440</v>
      </c>
      <c r="I102" s="131">
        <f t="shared" si="19"/>
        <v>23040</v>
      </c>
      <c r="J102" s="144">
        <f ca="1">K102</f>
        <v>26</v>
      </c>
      <c r="K102" s="6">
        <f ca="1">MAX($K$1:OFFSET($K102,-1,0))+1</f>
        <v>26</v>
      </c>
      <c r="L102" s="27"/>
      <c r="M102" s="29"/>
      <c r="N102" s="27"/>
      <c r="O102" s="29"/>
      <c r="P102" s="27"/>
      <c r="Q102" s="29"/>
      <c r="R102" s="27">
        <v>182</v>
      </c>
      <c r="S102" s="29">
        <v>1450</v>
      </c>
      <c r="T102" s="111">
        <v>116</v>
      </c>
      <c r="U102" s="29">
        <v>1440</v>
      </c>
      <c r="V102" s="27"/>
      <c r="W102" s="29"/>
      <c r="X102" s="25">
        <f t="shared" si="26"/>
        <v>1440</v>
      </c>
      <c r="Y102" s="33" t="s">
        <v>50</v>
      </c>
      <c r="Z102" s="33" t="s">
        <v>50</v>
      </c>
      <c r="AA102" s="25">
        <f t="shared" si="27"/>
        <v>1440</v>
      </c>
    </row>
    <row r="103" spans="2:27" s="6" customFormat="1" ht="24" customHeight="1">
      <c r="B103" s="93"/>
      <c r="C103" s="76" t="s">
        <v>311</v>
      </c>
      <c r="D103" s="77"/>
      <c r="E103" s="71" t="s">
        <v>37</v>
      </c>
      <c r="F103" s="85">
        <v>12</v>
      </c>
      <c r="G103" s="62" t="s">
        <v>36</v>
      </c>
      <c r="H103" s="60">
        <f>IF(AA103="","",IF(AA103&gt;10,ROUND(AA103,-1),ROUND(AA103,0)))</f>
        <v>970</v>
      </c>
      <c r="I103" s="131">
        <f t="shared" si="19"/>
        <v>11640</v>
      </c>
      <c r="J103" s="144">
        <f ca="1">K103</f>
        <v>27</v>
      </c>
      <c r="K103" s="6">
        <f ca="1">MAX($K$1:OFFSET($K103,-1,0))+1</f>
        <v>27</v>
      </c>
      <c r="L103" s="27"/>
      <c r="M103" s="29"/>
      <c r="N103" s="27"/>
      <c r="O103" s="29"/>
      <c r="P103" s="27"/>
      <c r="Q103" s="29"/>
      <c r="R103" s="27">
        <v>182</v>
      </c>
      <c r="S103" s="29">
        <v>970</v>
      </c>
      <c r="T103" s="111">
        <v>116</v>
      </c>
      <c r="U103" s="29">
        <v>1060</v>
      </c>
      <c r="V103" s="27"/>
      <c r="W103" s="29"/>
      <c r="X103" s="25">
        <f>MIN(M103,O103,Q103,S103,U103,W103)</f>
        <v>970</v>
      </c>
      <c r="Y103" s="33" t="s">
        <v>50</v>
      </c>
      <c r="Z103" s="33" t="s">
        <v>50</v>
      </c>
      <c r="AA103" s="25">
        <f>MIN(X103,Z103)</f>
        <v>970</v>
      </c>
    </row>
    <row r="104" spans="2:27" s="6" customFormat="1" ht="24" customHeight="1">
      <c r="B104" s="93"/>
      <c r="C104" s="73" t="s">
        <v>312</v>
      </c>
      <c r="D104" s="66"/>
      <c r="E104" s="71" t="s">
        <v>351</v>
      </c>
      <c r="F104" s="85">
        <v>4</v>
      </c>
      <c r="G104" s="62" t="s">
        <v>16</v>
      </c>
      <c r="H104" s="60">
        <f>IF(AA104="","",IF(AA104&gt;10,ROUND(AA104,-1),ROUND(AA104,0)))</f>
        <v>4790</v>
      </c>
      <c r="I104" s="131">
        <f t="shared" si="19"/>
        <v>19160</v>
      </c>
      <c r="J104" s="144">
        <f ca="1">K104</f>
        <v>28</v>
      </c>
      <c r="K104" s="6">
        <f ca="1">MAX($K$1:OFFSET($K104,-1,0))+1</f>
        <v>28</v>
      </c>
      <c r="L104" s="27"/>
      <c r="M104" s="29"/>
      <c r="N104" s="27"/>
      <c r="O104" s="29"/>
      <c r="P104" s="27"/>
      <c r="Q104" s="29"/>
      <c r="R104" s="27"/>
      <c r="S104" s="29"/>
      <c r="T104" s="111">
        <v>116</v>
      </c>
      <c r="U104" s="29">
        <v>4790</v>
      </c>
      <c r="V104" s="27"/>
      <c r="W104" s="29"/>
      <c r="X104" s="25">
        <f>MIN(M104,O104,Q104,S104,U104,W104)</f>
        <v>4790</v>
      </c>
      <c r="Y104" s="33" t="s">
        <v>50</v>
      </c>
      <c r="Z104" s="33" t="s">
        <v>50</v>
      </c>
      <c r="AA104" s="25">
        <f>MIN(X104,Z104)</f>
        <v>4790</v>
      </c>
    </row>
    <row r="105" spans="2:27" s="6" customFormat="1" ht="24" customHeight="1">
      <c r="B105" s="91"/>
      <c r="C105" s="83" t="s">
        <v>312</v>
      </c>
      <c r="D105" s="77"/>
      <c r="E105" s="73" t="s">
        <v>352</v>
      </c>
      <c r="F105" s="85">
        <v>3</v>
      </c>
      <c r="G105" s="62" t="s">
        <v>16</v>
      </c>
      <c r="H105" s="60">
        <f>IF(AA105="","",IF(AA105&gt;10,ROUND(AA105,-1),ROUND(AA105,0)))</f>
        <v>2750</v>
      </c>
      <c r="I105" s="131">
        <f t="shared" si="19"/>
        <v>8250</v>
      </c>
      <c r="J105" s="144">
        <f ca="1">K105</f>
        <v>29</v>
      </c>
      <c r="K105" s="6">
        <f ca="1">MAX($K$1:OFFSET($K105,-1,0))+1</f>
        <v>29</v>
      </c>
      <c r="L105" s="27"/>
      <c r="M105" s="29"/>
      <c r="N105" s="27"/>
      <c r="O105" s="29"/>
      <c r="P105" s="27"/>
      <c r="Q105" s="29"/>
      <c r="R105" s="27"/>
      <c r="S105" s="29"/>
      <c r="T105" s="111">
        <v>116</v>
      </c>
      <c r="U105" s="29">
        <v>2750</v>
      </c>
      <c r="V105" s="27"/>
      <c r="W105" s="29"/>
      <c r="X105" s="25">
        <f t="shared" ref="X105:X113" si="28">MIN(M105,O105,Q105,S105,U105,W105)</f>
        <v>2750</v>
      </c>
      <c r="Y105" s="33" t="s">
        <v>50</v>
      </c>
      <c r="Z105" s="33" t="s">
        <v>50</v>
      </c>
      <c r="AA105" s="25">
        <f t="shared" ref="AA105:AA113" si="29">MIN(X105,Z105)</f>
        <v>2750</v>
      </c>
    </row>
    <row r="106" spans="2:27" s="6" customFormat="1" ht="24" customHeight="1">
      <c r="B106" s="93"/>
      <c r="C106" s="83" t="s">
        <v>312</v>
      </c>
      <c r="D106" s="77"/>
      <c r="E106" s="73" t="s">
        <v>353</v>
      </c>
      <c r="F106" s="85">
        <v>2</v>
      </c>
      <c r="G106" s="62" t="s">
        <v>16</v>
      </c>
      <c r="H106" s="60">
        <f>IF(AA106="","",IF(AA106&gt;10,ROUND(AA106,-1),ROUND(AA106,0)))</f>
        <v>3510</v>
      </c>
      <c r="I106" s="131">
        <f t="shared" si="19"/>
        <v>7020</v>
      </c>
      <c r="J106" s="144">
        <f ca="1">K106</f>
        <v>30</v>
      </c>
      <c r="K106" s="6">
        <f ca="1">MAX($K$1:OFFSET($K106,-1,0))+1</f>
        <v>30</v>
      </c>
      <c r="L106" s="27"/>
      <c r="M106" s="29"/>
      <c r="N106" s="27"/>
      <c r="O106" s="29"/>
      <c r="P106" s="27"/>
      <c r="Q106" s="29"/>
      <c r="R106" s="27"/>
      <c r="S106" s="29"/>
      <c r="T106" s="111">
        <v>116</v>
      </c>
      <c r="U106" s="29">
        <v>3510</v>
      </c>
      <c r="V106" s="27"/>
      <c r="W106" s="29"/>
      <c r="X106" s="25">
        <f t="shared" si="28"/>
        <v>3510</v>
      </c>
      <c r="Y106" s="33" t="s">
        <v>50</v>
      </c>
      <c r="Z106" s="33" t="s">
        <v>50</v>
      </c>
      <c r="AA106" s="25">
        <f t="shared" si="29"/>
        <v>3510</v>
      </c>
    </row>
    <row r="107" spans="2:27" s="6" customFormat="1" ht="24" customHeight="1">
      <c r="B107" s="93"/>
      <c r="C107" s="71" t="s">
        <v>41</v>
      </c>
      <c r="D107" s="66"/>
      <c r="E107" s="73"/>
      <c r="F107" s="99"/>
      <c r="G107" s="62"/>
      <c r="H107" s="60"/>
      <c r="I107" s="131" t="e">
        <f>SUBTOTAL(9,I58:I106)</f>
        <v>#REF!</v>
      </c>
      <c r="J107" s="105"/>
      <c r="L107" s="27"/>
      <c r="M107" s="29"/>
      <c r="N107" s="27"/>
      <c r="O107" s="29"/>
      <c r="P107" s="27"/>
      <c r="Q107" s="29"/>
      <c r="R107" s="27"/>
      <c r="S107" s="29"/>
      <c r="T107" s="111"/>
      <c r="U107" s="29"/>
      <c r="V107" s="27"/>
      <c r="W107" s="29"/>
      <c r="X107" s="25">
        <f t="shared" si="28"/>
        <v>0</v>
      </c>
      <c r="Y107" s="33" t="s">
        <v>50</v>
      </c>
      <c r="Z107" s="33" t="s">
        <v>50</v>
      </c>
      <c r="AA107" s="25">
        <f t="shared" si="29"/>
        <v>0</v>
      </c>
    </row>
    <row r="108" spans="2:27" s="6" customFormat="1" ht="24" customHeight="1">
      <c r="B108" s="93"/>
      <c r="C108" s="83"/>
      <c r="D108" s="77"/>
      <c r="E108" s="88"/>
      <c r="F108" s="89"/>
      <c r="G108" s="65"/>
      <c r="H108" s="90"/>
      <c r="I108" s="131"/>
      <c r="J108" s="105"/>
      <c r="L108" s="27"/>
      <c r="M108" s="29"/>
      <c r="N108" s="27"/>
      <c r="O108" s="29"/>
      <c r="P108" s="27"/>
      <c r="Q108" s="29"/>
      <c r="R108" s="27"/>
      <c r="S108" s="29"/>
      <c r="T108" s="111"/>
      <c r="U108" s="29"/>
      <c r="V108" s="27"/>
      <c r="W108" s="29"/>
      <c r="X108" s="25">
        <f t="shared" si="28"/>
        <v>0</v>
      </c>
      <c r="Y108" s="33" t="s">
        <v>50</v>
      </c>
      <c r="Z108" s="33" t="s">
        <v>50</v>
      </c>
      <c r="AA108" s="25">
        <f t="shared" si="29"/>
        <v>0</v>
      </c>
    </row>
    <row r="109" spans="2:27" s="6" customFormat="1" ht="24" customHeight="1">
      <c r="B109" s="91" t="s">
        <v>143</v>
      </c>
      <c r="C109" s="83" t="s">
        <v>144</v>
      </c>
      <c r="D109" s="77"/>
      <c r="E109" s="88"/>
      <c r="F109" s="89"/>
      <c r="G109" s="65"/>
      <c r="H109" s="65"/>
      <c r="I109" s="133" t="str">
        <f>IF(H109="","",ROUNDDOWN(F109*H109,0))</f>
        <v/>
      </c>
      <c r="J109" s="105"/>
      <c r="L109" s="27"/>
      <c r="M109" s="29"/>
      <c r="N109" s="27"/>
      <c r="O109" s="29"/>
      <c r="P109" s="27"/>
      <c r="Q109" s="29"/>
      <c r="R109" s="27"/>
      <c r="S109" s="29"/>
      <c r="T109" s="111"/>
      <c r="U109" s="29"/>
      <c r="V109" s="27"/>
      <c r="W109" s="29"/>
      <c r="X109" s="25">
        <f t="shared" si="28"/>
        <v>0</v>
      </c>
      <c r="Y109" s="33" t="s">
        <v>50</v>
      </c>
      <c r="Z109" s="33" t="s">
        <v>50</v>
      </c>
      <c r="AA109" s="25">
        <f t="shared" si="29"/>
        <v>0</v>
      </c>
    </row>
    <row r="110" spans="2:27" s="6" customFormat="1" ht="24" customHeight="1">
      <c r="B110" s="91" t="s">
        <v>146</v>
      </c>
      <c r="C110" s="83" t="s">
        <v>145</v>
      </c>
      <c r="D110" s="77"/>
      <c r="E110" s="88"/>
      <c r="F110" s="89"/>
      <c r="G110" s="65"/>
      <c r="H110" s="65"/>
      <c r="I110" s="133" t="str">
        <f>IF(H110="","",ROUNDDOWN(F110*H110,0))</f>
        <v/>
      </c>
      <c r="J110" s="105"/>
      <c r="L110" s="27"/>
      <c r="M110" s="29"/>
      <c r="N110" s="27"/>
      <c r="O110" s="29"/>
      <c r="P110" s="27"/>
      <c r="Q110" s="29"/>
      <c r="R110" s="27"/>
      <c r="S110" s="29"/>
      <c r="T110" s="111"/>
      <c r="U110" s="29"/>
      <c r="V110" s="27"/>
      <c r="W110" s="29"/>
      <c r="X110" s="25">
        <f t="shared" si="28"/>
        <v>0</v>
      </c>
      <c r="Y110" s="33" t="s">
        <v>50</v>
      </c>
      <c r="Z110" s="33" t="s">
        <v>50</v>
      </c>
      <c r="AA110" s="25">
        <f t="shared" si="29"/>
        <v>0</v>
      </c>
    </row>
    <row r="111" spans="2:27" s="6" customFormat="1" ht="24" customHeight="1">
      <c r="B111" s="93"/>
      <c r="C111" s="83" t="s">
        <v>393</v>
      </c>
      <c r="D111" s="77"/>
      <c r="E111" s="88" t="s">
        <v>177</v>
      </c>
      <c r="F111" s="89">
        <v>4.4000000000000004</v>
      </c>
      <c r="G111" s="65" t="s">
        <v>15</v>
      </c>
      <c r="H111" s="90" t="e">
        <f>#REF!</f>
        <v>#REF!</v>
      </c>
      <c r="I111" s="131" t="e">
        <f>+F111*H111</f>
        <v>#REF!</v>
      </c>
      <c r="J111" s="147" t="s">
        <v>255</v>
      </c>
      <c r="K111" s="6">
        <f ca="1">MAX($K$1:OFFSET($K111,-1,0))+1</f>
        <v>31</v>
      </c>
      <c r="L111" s="27"/>
      <c r="M111" s="29"/>
      <c r="N111" s="27"/>
      <c r="O111" s="29"/>
      <c r="P111" s="27"/>
      <c r="Q111" s="29"/>
      <c r="R111" s="27"/>
      <c r="S111" s="29"/>
      <c r="T111" s="112"/>
      <c r="U111" s="29"/>
      <c r="V111" s="27"/>
      <c r="W111" s="29"/>
      <c r="X111" s="25">
        <f t="shared" si="28"/>
        <v>0</v>
      </c>
      <c r="Y111" s="33" t="s">
        <v>57</v>
      </c>
      <c r="Z111" s="33" t="s">
        <v>57</v>
      </c>
      <c r="AA111" s="25">
        <f t="shared" si="29"/>
        <v>0</v>
      </c>
    </row>
    <row r="112" spans="2:27" s="6" customFormat="1" ht="24" customHeight="1">
      <c r="B112" s="93"/>
      <c r="C112" s="83" t="s">
        <v>393</v>
      </c>
      <c r="D112" s="77"/>
      <c r="E112" s="88" t="s">
        <v>178</v>
      </c>
      <c r="F112" s="89">
        <v>0.9</v>
      </c>
      <c r="G112" s="65" t="s">
        <v>15</v>
      </c>
      <c r="H112" s="90" t="e">
        <f>#REF!</f>
        <v>#REF!</v>
      </c>
      <c r="I112" s="131" t="e">
        <f t="shared" ref="I112:I120" si="30">+F112*H112</f>
        <v>#REF!</v>
      </c>
      <c r="J112" s="147" t="s">
        <v>255</v>
      </c>
      <c r="K112" s="6">
        <f ca="1">MAX($K$1:OFFSET($K112,-1,0))+1</f>
        <v>32</v>
      </c>
      <c r="L112" s="27"/>
      <c r="M112" s="29"/>
      <c r="N112" s="27"/>
      <c r="O112" s="29"/>
      <c r="P112" s="27"/>
      <c r="Q112" s="29"/>
      <c r="R112" s="27"/>
      <c r="S112" s="29"/>
      <c r="T112" s="112"/>
      <c r="U112" s="29"/>
      <c r="V112" s="27"/>
      <c r="W112" s="29"/>
      <c r="X112" s="25">
        <f t="shared" si="28"/>
        <v>0</v>
      </c>
      <c r="Y112" s="33" t="s">
        <v>57</v>
      </c>
      <c r="Z112" s="33" t="s">
        <v>57</v>
      </c>
      <c r="AA112" s="25">
        <f t="shared" si="29"/>
        <v>0</v>
      </c>
    </row>
    <row r="113" spans="2:27" s="6" customFormat="1" ht="24" customHeight="1">
      <c r="B113" s="93"/>
      <c r="C113" s="83" t="s">
        <v>394</v>
      </c>
      <c r="D113" s="77"/>
      <c r="E113" s="88" t="s">
        <v>179</v>
      </c>
      <c r="F113" s="89">
        <v>4.5999999999999996</v>
      </c>
      <c r="G113" s="65" t="s">
        <v>15</v>
      </c>
      <c r="H113" s="90" t="e">
        <f>#REF!</f>
        <v>#REF!</v>
      </c>
      <c r="I113" s="131" t="e">
        <f t="shared" si="30"/>
        <v>#REF!</v>
      </c>
      <c r="J113" s="147" t="s">
        <v>255</v>
      </c>
      <c r="K113" s="6">
        <f ca="1">MAX($K$1:OFFSET($K113,-1,0))+1</f>
        <v>33</v>
      </c>
      <c r="L113" s="27"/>
      <c r="M113" s="29"/>
      <c r="N113" s="27"/>
      <c r="O113" s="29"/>
      <c r="P113" s="27"/>
      <c r="Q113" s="29"/>
      <c r="R113" s="27"/>
      <c r="S113" s="29"/>
      <c r="T113" s="111"/>
      <c r="U113" s="29"/>
      <c r="V113" s="27"/>
      <c r="W113" s="29"/>
      <c r="X113" s="25">
        <f t="shared" si="28"/>
        <v>0</v>
      </c>
      <c r="Y113" s="33" t="s">
        <v>50</v>
      </c>
      <c r="Z113" s="33" t="s">
        <v>50</v>
      </c>
      <c r="AA113" s="25">
        <f t="shared" si="29"/>
        <v>0</v>
      </c>
    </row>
    <row r="114" spans="2:27" s="6" customFormat="1" ht="24" customHeight="1">
      <c r="B114" s="93"/>
      <c r="C114" s="83" t="s">
        <v>180</v>
      </c>
      <c r="D114" s="77"/>
      <c r="E114" s="88" t="s">
        <v>181</v>
      </c>
      <c r="F114" s="89">
        <v>4.5999999999999996</v>
      </c>
      <c r="G114" s="65" t="s">
        <v>182</v>
      </c>
      <c r="H114" s="90" t="e">
        <f>#REF!</f>
        <v>#REF!</v>
      </c>
      <c r="I114" s="131" t="e">
        <f t="shared" si="30"/>
        <v>#REF!</v>
      </c>
      <c r="J114" s="147" t="s">
        <v>255</v>
      </c>
      <c r="K114" s="6">
        <f ca="1">MAX($K$1:OFFSET($K114,-1,0))+1</f>
        <v>34</v>
      </c>
      <c r="L114" s="27"/>
      <c r="M114" s="29"/>
      <c r="N114" s="27"/>
      <c r="O114" s="29"/>
      <c r="P114" s="27"/>
      <c r="Q114" s="29"/>
      <c r="R114" s="27"/>
      <c r="S114" s="29"/>
      <c r="T114" s="111"/>
      <c r="U114" s="29"/>
      <c r="V114" s="27"/>
      <c r="W114" s="29"/>
      <c r="X114" s="25">
        <f t="shared" ref="X114:X120" si="31">MIN(M114,O114,Q114,S114,U114,W114)</f>
        <v>0</v>
      </c>
      <c r="Y114" s="33" t="s">
        <v>50</v>
      </c>
      <c r="Z114" s="33" t="s">
        <v>50</v>
      </c>
      <c r="AA114" s="25">
        <f t="shared" ref="AA114:AA120" si="32">MIN(X114,Z114)</f>
        <v>0</v>
      </c>
    </row>
    <row r="115" spans="2:27" s="6" customFormat="1" ht="24" customHeight="1">
      <c r="B115" s="93"/>
      <c r="C115" s="83" t="s">
        <v>183</v>
      </c>
      <c r="D115" s="77"/>
      <c r="E115" s="88"/>
      <c r="F115" s="89">
        <v>9.1</v>
      </c>
      <c r="G115" s="65" t="s">
        <v>13</v>
      </c>
      <c r="H115" s="90" t="e">
        <f>#REF!</f>
        <v>#REF!</v>
      </c>
      <c r="I115" s="131" t="e">
        <f t="shared" si="30"/>
        <v>#REF!</v>
      </c>
      <c r="J115" s="147" t="s">
        <v>255</v>
      </c>
      <c r="K115" s="6">
        <f ca="1">MAX($K$1:OFFSET($K115,-1,0))+1</f>
        <v>35</v>
      </c>
      <c r="L115" s="47"/>
      <c r="M115" s="46"/>
      <c r="N115" s="27"/>
      <c r="O115" s="29"/>
      <c r="P115" s="27"/>
      <c r="Q115" s="29"/>
      <c r="R115" s="27"/>
      <c r="S115" s="29"/>
      <c r="T115" s="111"/>
      <c r="U115" s="29"/>
      <c r="V115" s="27"/>
      <c r="W115" s="29"/>
      <c r="X115" s="25">
        <f t="shared" si="31"/>
        <v>0</v>
      </c>
      <c r="Y115" s="33" t="s">
        <v>58</v>
      </c>
      <c r="Z115" s="33" t="s">
        <v>58</v>
      </c>
      <c r="AA115" s="25">
        <f t="shared" si="32"/>
        <v>0</v>
      </c>
    </row>
    <row r="116" spans="2:27" s="6" customFormat="1" ht="24" customHeight="1">
      <c r="B116" s="93"/>
      <c r="C116" s="83" t="s">
        <v>187</v>
      </c>
      <c r="D116" s="77"/>
      <c r="E116" s="88" t="s">
        <v>188</v>
      </c>
      <c r="F116" s="89">
        <v>4.9000000000000004</v>
      </c>
      <c r="G116" s="65" t="s">
        <v>13</v>
      </c>
      <c r="H116" s="90" t="e">
        <f>#REF!</f>
        <v>#REF!</v>
      </c>
      <c r="I116" s="131" t="e">
        <f t="shared" si="30"/>
        <v>#REF!</v>
      </c>
      <c r="J116" s="147" t="s">
        <v>255</v>
      </c>
      <c r="K116" s="6">
        <f ca="1">MAX($K$1:OFFSET($K116,-1,0))+1</f>
        <v>36</v>
      </c>
      <c r="L116" s="27"/>
      <c r="M116" s="29"/>
      <c r="N116" s="27"/>
      <c r="O116" s="29"/>
      <c r="P116" s="27"/>
      <c r="Q116" s="29"/>
      <c r="R116" s="32"/>
      <c r="S116" s="29"/>
      <c r="T116" s="112"/>
      <c r="U116" s="29"/>
      <c r="V116" s="27"/>
      <c r="W116" s="29"/>
      <c r="X116" s="25">
        <f t="shared" si="31"/>
        <v>0</v>
      </c>
      <c r="Y116" s="33" t="s">
        <v>50</v>
      </c>
      <c r="Z116" s="33" t="s">
        <v>50</v>
      </c>
      <c r="AA116" s="25">
        <f t="shared" si="32"/>
        <v>0</v>
      </c>
    </row>
    <row r="117" spans="2:27" s="6" customFormat="1" ht="24" customHeight="1">
      <c r="B117" s="93"/>
      <c r="C117" s="83" t="s">
        <v>189</v>
      </c>
      <c r="D117" s="77"/>
      <c r="E117" s="88" t="s">
        <v>188</v>
      </c>
      <c r="F117" s="95">
        <v>1</v>
      </c>
      <c r="G117" s="65" t="s">
        <v>186</v>
      </c>
      <c r="H117" s="90" t="e">
        <f>#REF!</f>
        <v>#REF!</v>
      </c>
      <c r="I117" s="131" t="e">
        <f t="shared" si="30"/>
        <v>#REF!</v>
      </c>
      <c r="J117" s="147" t="s">
        <v>255</v>
      </c>
      <c r="K117" s="6">
        <f ca="1">MAX($K$1:OFFSET($K117,-1,0))+1</f>
        <v>37</v>
      </c>
      <c r="L117" s="27"/>
      <c r="M117" s="29"/>
      <c r="N117" s="27"/>
      <c r="O117" s="29"/>
      <c r="P117" s="27"/>
      <c r="Q117" s="29"/>
      <c r="R117" s="32"/>
      <c r="S117" s="29"/>
      <c r="T117" s="112"/>
      <c r="U117" s="29"/>
      <c r="V117" s="27"/>
      <c r="W117" s="29"/>
      <c r="X117" s="25">
        <f t="shared" si="31"/>
        <v>0</v>
      </c>
      <c r="Y117" s="33" t="s">
        <v>59</v>
      </c>
      <c r="Z117" s="33" t="s">
        <v>59</v>
      </c>
      <c r="AA117" s="25">
        <f t="shared" si="32"/>
        <v>0</v>
      </c>
    </row>
    <row r="118" spans="2:27" s="6" customFormat="1" ht="24" customHeight="1">
      <c r="B118" s="93"/>
      <c r="C118" s="83" t="s">
        <v>190</v>
      </c>
      <c r="D118" s="77"/>
      <c r="E118" s="88" t="s">
        <v>33</v>
      </c>
      <c r="F118" s="89">
        <v>22</v>
      </c>
      <c r="G118" s="65" t="s">
        <v>13</v>
      </c>
      <c r="H118" s="90">
        <f>IF(AA118="","",IF(AA118&gt;10,ROUND(AA118,-1),ROUND(AA118,0)))</f>
        <v>400</v>
      </c>
      <c r="I118" s="131">
        <f t="shared" si="30"/>
        <v>8800</v>
      </c>
      <c r="J118" s="144">
        <f ca="1">K118</f>
        <v>38</v>
      </c>
      <c r="K118" s="6">
        <f ca="1">MAX($K$1:OFFSET($K118,-1,0))+1</f>
        <v>38</v>
      </c>
      <c r="L118" s="27"/>
      <c r="M118" s="29"/>
      <c r="N118" s="27"/>
      <c r="O118" s="29"/>
      <c r="P118" s="27"/>
      <c r="Q118" s="29"/>
      <c r="R118" s="27">
        <v>18</v>
      </c>
      <c r="S118" s="29">
        <v>410</v>
      </c>
      <c r="T118" s="111" t="s">
        <v>254</v>
      </c>
      <c r="U118" s="29">
        <v>400</v>
      </c>
      <c r="V118" s="27"/>
      <c r="W118" s="29"/>
      <c r="X118" s="25">
        <f t="shared" si="31"/>
        <v>400</v>
      </c>
      <c r="Y118" s="33" t="s">
        <v>57</v>
      </c>
      <c r="Z118" s="33" t="s">
        <v>57</v>
      </c>
      <c r="AA118" s="25">
        <f t="shared" si="32"/>
        <v>400</v>
      </c>
    </row>
    <row r="119" spans="2:27" s="6" customFormat="1" ht="24" customHeight="1">
      <c r="B119" s="93"/>
      <c r="C119" s="83" t="s">
        <v>191</v>
      </c>
      <c r="D119" s="77"/>
      <c r="E119" s="88" t="s">
        <v>34</v>
      </c>
      <c r="F119" s="89">
        <v>6.5</v>
      </c>
      <c r="G119" s="65" t="s">
        <v>13</v>
      </c>
      <c r="H119" s="90">
        <f>IF(AA119="","",IF(AA119&gt;10,ROUND(AA119,-1),ROUND(AA119,0)))</f>
        <v>490</v>
      </c>
      <c r="I119" s="131">
        <f t="shared" si="30"/>
        <v>3185</v>
      </c>
      <c r="J119" s="144">
        <f ca="1">K119</f>
        <v>39</v>
      </c>
      <c r="K119" s="6">
        <f ca="1">MAX($K$1:OFFSET($K119,-1,0))+1</f>
        <v>39</v>
      </c>
      <c r="L119" s="27"/>
      <c r="M119" s="29"/>
      <c r="N119" s="27"/>
      <c r="O119" s="29"/>
      <c r="P119" s="27"/>
      <c r="Q119" s="29"/>
      <c r="R119" s="27">
        <v>18</v>
      </c>
      <c r="S119" s="29">
        <v>510</v>
      </c>
      <c r="T119" s="111" t="s">
        <v>254</v>
      </c>
      <c r="U119" s="29">
        <v>490</v>
      </c>
      <c r="V119" s="27"/>
      <c r="W119" s="29"/>
      <c r="X119" s="25">
        <f t="shared" si="31"/>
        <v>490</v>
      </c>
      <c r="Y119" s="33" t="s">
        <v>60</v>
      </c>
      <c r="Z119" s="33" t="s">
        <v>60</v>
      </c>
      <c r="AA119" s="25">
        <f t="shared" si="32"/>
        <v>490</v>
      </c>
    </row>
    <row r="120" spans="2:27" s="6" customFormat="1" ht="24" customHeight="1">
      <c r="B120" s="93"/>
      <c r="C120" s="83" t="s">
        <v>192</v>
      </c>
      <c r="D120" s="77"/>
      <c r="E120" s="88" t="s">
        <v>34</v>
      </c>
      <c r="F120" s="89">
        <v>4.5999999999999996</v>
      </c>
      <c r="G120" s="65" t="s">
        <v>13</v>
      </c>
      <c r="H120" s="90">
        <f>IF(AA120="","",IF(AA120&gt;10,ROUND(AA120,-1),ROUND(AA120,0)))</f>
        <v>490</v>
      </c>
      <c r="I120" s="131">
        <f t="shared" si="30"/>
        <v>2254</v>
      </c>
      <c r="J120" s="144">
        <f ca="1">K120</f>
        <v>40</v>
      </c>
      <c r="K120" s="6">
        <f ca="1">MAX($K$1:OFFSET($K120,-1,0))+1</f>
        <v>40</v>
      </c>
      <c r="L120" s="27"/>
      <c r="M120" s="29"/>
      <c r="N120" s="27"/>
      <c r="O120" s="29"/>
      <c r="P120" s="27"/>
      <c r="Q120" s="29"/>
      <c r="R120" s="27">
        <v>18</v>
      </c>
      <c r="S120" s="29">
        <v>510</v>
      </c>
      <c r="T120" s="111" t="s">
        <v>254</v>
      </c>
      <c r="U120" s="29">
        <v>490</v>
      </c>
      <c r="V120" s="27"/>
      <c r="W120" s="29"/>
      <c r="X120" s="25">
        <f t="shared" si="31"/>
        <v>490</v>
      </c>
      <c r="Y120" s="33" t="s">
        <v>57</v>
      </c>
      <c r="Z120" s="33" t="s">
        <v>57</v>
      </c>
      <c r="AA120" s="25">
        <f t="shared" si="32"/>
        <v>490</v>
      </c>
    </row>
    <row r="121" spans="2:27" s="6" customFormat="1" ht="24" customHeight="1">
      <c r="B121" s="93"/>
      <c r="C121" s="83" t="s">
        <v>41</v>
      </c>
      <c r="D121" s="77"/>
      <c r="E121" s="88"/>
      <c r="F121" s="89"/>
      <c r="G121" s="65"/>
      <c r="H121" s="90"/>
      <c r="I121" s="131" t="e">
        <f>SUM(I111:I120)</f>
        <v>#REF!</v>
      </c>
      <c r="J121" s="105"/>
      <c r="L121" s="27"/>
      <c r="M121" s="29"/>
      <c r="N121" s="27"/>
      <c r="O121" s="29"/>
      <c r="P121" s="27"/>
      <c r="Q121" s="29"/>
      <c r="R121" s="27"/>
      <c r="S121" s="29"/>
      <c r="T121" s="111"/>
      <c r="U121" s="29"/>
      <c r="V121" s="27"/>
      <c r="W121" s="29"/>
      <c r="X121" s="25">
        <f t="shared" ref="X121:X126" si="33">MIN(M121,O121,Q121,S121,U121,W121)</f>
        <v>0</v>
      </c>
      <c r="Y121" s="33" t="s">
        <v>50</v>
      </c>
      <c r="Z121" s="33" t="s">
        <v>50</v>
      </c>
      <c r="AA121" s="25">
        <f t="shared" ref="AA121:AA126" si="34">MIN(X121,Z121)</f>
        <v>0</v>
      </c>
    </row>
    <row r="122" spans="2:27" s="6" customFormat="1" ht="24" customHeight="1">
      <c r="B122" s="93"/>
      <c r="C122" s="83"/>
      <c r="D122" s="77"/>
      <c r="E122" s="88"/>
      <c r="F122" s="89"/>
      <c r="G122" s="65"/>
      <c r="H122" s="65"/>
      <c r="I122" s="133" t="str">
        <f>IF(H122="","",ROUNDDOWN(F122*H122,0))</f>
        <v/>
      </c>
      <c r="J122" s="105"/>
      <c r="L122" s="27"/>
      <c r="M122" s="29"/>
      <c r="N122" s="27"/>
      <c r="O122" s="29"/>
      <c r="P122" s="27"/>
      <c r="Q122" s="29"/>
      <c r="R122" s="27"/>
      <c r="S122" s="29"/>
      <c r="T122" s="111"/>
      <c r="U122" s="29"/>
      <c r="V122" s="27"/>
      <c r="W122" s="29"/>
      <c r="X122" s="25">
        <f t="shared" si="33"/>
        <v>0</v>
      </c>
      <c r="Y122" s="33" t="s">
        <v>50</v>
      </c>
      <c r="Z122" s="33" t="s">
        <v>50</v>
      </c>
      <c r="AA122" s="25">
        <f t="shared" si="34"/>
        <v>0</v>
      </c>
    </row>
    <row r="123" spans="2:27" s="6" customFormat="1" ht="24" customHeight="1">
      <c r="B123" s="91" t="s">
        <v>142</v>
      </c>
      <c r="C123" s="83" t="s">
        <v>147</v>
      </c>
      <c r="D123" s="77"/>
      <c r="E123" s="88"/>
      <c r="F123" s="89"/>
      <c r="G123" s="65"/>
      <c r="H123" s="65"/>
      <c r="I123" s="133" t="str">
        <f>IF(H123="","",ROUNDDOWN(F123*H123,0))</f>
        <v/>
      </c>
      <c r="J123" s="105"/>
      <c r="L123" s="27"/>
      <c r="M123" s="29"/>
      <c r="N123" s="27"/>
      <c r="O123" s="29"/>
      <c r="P123" s="27"/>
      <c r="Q123" s="29"/>
      <c r="R123" s="27"/>
      <c r="S123" s="29"/>
      <c r="T123" s="111"/>
      <c r="U123" s="29"/>
      <c r="V123" s="27"/>
      <c r="W123" s="29"/>
      <c r="X123" s="25">
        <f t="shared" si="33"/>
        <v>0</v>
      </c>
      <c r="Y123" s="33" t="s">
        <v>50</v>
      </c>
      <c r="Z123" s="33" t="s">
        <v>50</v>
      </c>
      <c r="AA123" s="25">
        <f t="shared" si="34"/>
        <v>0</v>
      </c>
    </row>
    <row r="124" spans="2:27" s="6" customFormat="1" ht="24" customHeight="1">
      <c r="B124" s="93"/>
      <c r="C124" s="83" t="s">
        <v>193</v>
      </c>
      <c r="D124" s="77"/>
      <c r="E124" s="88" t="s">
        <v>258</v>
      </c>
      <c r="F124" s="89">
        <v>14.8</v>
      </c>
      <c r="G124" s="65" t="s">
        <v>182</v>
      </c>
      <c r="H124" s="90">
        <f>IF(AA124="","",IF(AA124&gt;10,ROUND(AA124,-1),ROUND(AA124,0)))</f>
        <v>3640</v>
      </c>
      <c r="I124" s="131">
        <f>+F124*H124</f>
        <v>53872</v>
      </c>
      <c r="J124" s="144">
        <f ca="1">K124</f>
        <v>41</v>
      </c>
      <c r="K124" s="6">
        <f ca="1">MAX($K$1:OFFSET($K124,-1,0))+1</f>
        <v>41</v>
      </c>
      <c r="L124" s="27"/>
      <c r="M124" s="29"/>
      <c r="N124" s="27"/>
      <c r="O124" s="29"/>
      <c r="P124" s="27"/>
      <c r="Q124" s="29"/>
      <c r="R124" s="27">
        <v>234</v>
      </c>
      <c r="S124" s="29">
        <v>5200</v>
      </c>
      <c r="T124" s="111">
        <v>161</v>
      </c>
      <c r="U124" s="29">
        <v>5200</v>
      </c>
      <c r="V124" s="27"/>
      <c r="W124" s="29"/>
      <c r="X124" s="25">
        <f t="shared" si="33"/>
        <v>5200</v>
      </c>
      <c r="Y124" s="33">
        <v>0.7</v>
      </c>
      <c r="Z124" s="33">
        <f>ROUND(X124*Y124,-1)</f>
        <v>3640</v>
      </c>
      <c r="AA124" s="25">
        <f t="shared" si="34"/>
        <v>3640</v>
      </c>
    </row>
    <row r="125" spans="2:27" s="6" customFormat="1" ht="24" customHeight="1">
      <c r="B125" s="93"/>
      <c r="C125" s="83" t="s">
        <v>41</v>
      </c>
      <c r="D125" s="77"/>
      <c r="E125" s="88"/>
      <c r="F125" s="89"/>
      <c r="G125" s="65"/>
      <c r="H125" s="90"/>
      <c r="I125" s="131">
        <f>SUM(I124)</f>
        <v>53872</v>
      </c>
      <c r="J125" s="105"/>
      <c r="L125" s="27"/>
      <c r="M125" s="29"/>
      <c r="N125" s="27"/>
      <c r="O125" s="29"/>
      <c r="P125" s="27"/>
      <c r="Q125" s="29"/>
      <c r="R125" s="27"/>
      <c r="S125" s="29"/>
      <c r="T125" s="111"/>
      <c r="U125" s="29"/>
      <c r="V125" s="27"/>
      <c r="W125" s="29"/>
      <c r="X125" s="25">
        <f t="shared" si="33"/>
        <v>0</v>
      </c>
      <c r="Y125" s="33" t="s">
        <v>50</v>
      </c>
      <c r="Z125" s="33" t="s">
        <v>50</v>
      </c>
      <c r="AA125" s="25">
        <f t="shared" si="34"/>
        <v>0</v>
      </c>
    </row>
    <row r="126" spans="2:27" s="6" customFormat="1" ht="24" customHeight="1">
      <c r="B126" s="93"/>
      <c r="C126" s="76"/>
      <c r="D126" s="77"/>
      <c r="E126" s="88"/>
      <c r="F126" s="89"/>
      <c r="G126" s="65"/>
      <c r="H126" s="65"/>
      <c r="I126" s="133" t="str">
        <f>IF(H126="","",ROUNDDOWN(F126*H126,0))</f>
        <v/>
      </c>
      <c r="J126" s="105"/>
      <c r="L126" s="27"/>
      <c r="M126" s="28"/>
      <c r="N126" s="27"/>
      <c r="O126" s="28"/>
      <c r="P126" s="27"/>
      <c r="Q126" s="28"/>
      <c r="R126" s="27"/>
      <c r="S126" s="28"/>
      <c r="T126" s="111"/>
      <c r="U126" s="28"/>
      <c r="V126" s="27"/>
      <c r="W126" s="28"/>
      <c r="X126" s="25">
        <f t="shared" si="33"/>
        <v>0</v>
      </c>
      <c r="Y126" s="33" t="s">
        <v>50</v>
      </c>
      <c r="Z126" s="33" t="s">
        <v>50</v>
      </c>
      <c r="AA126" s="24">
        <f t="shared" si="34"/>
        <v>0</v>
      </c>
    </row>
    <row r="127" spans="2:27" s="6" customFormat="1" ht="24" customHeight="1">
      <c r="B127" s="91" t="s">
        <v>148</v>
      </c>
      <c r="C127" s="76" t="s">
        <v>149</v>
      </c>
      <c r="D127" s="77"/>
      <c r="E127" s="88"/>
      <c r="F127" s="89"/>
      <c r="G127" s="65"/>
      <c r="H127" s="65"/>
      <c r="I127" s="133" t="str">
        <f>IF(H127="","",ROUNDDOWN(F127*H127,0))</f>
        <v/>
      </c>
      <c r="J127" s="105"/>
      <c r="L127" s="27"/>
      <c r="M127" s="29"/>
      <c r="N127" s="27"/>
      <c r="O127" s="29"/>
      <c r="P127" s="27"/>
      <c r="Q127" s="29"/>
      <c r="R127" s="27"/>
      <c r="S127" s="29"/>
      <c r="T127" s="111"/>
      <c r="U127" s="29"/>
      <c r="V127" s="27"/>
      <c r="W127" s="29"/>
      <c r="X127" s="25">
        <f t="shared" ref="X127:X140" si="35">MIN(M127,O127,Q127,S127,U127,W127)</f>
        <v>0</v>
      </c>
      <c r="Y127" s="33" t="s">
        <v>50</v>
      </c>
      <c r="Z127" s="33" t="s">
        <v>50</v>
      </c>
      <c r="AA127" s="25">
        <f>MIN(X127,Z127)</f>
        <v>0</v>
      </c>
    </row>
    <row r="128" spans="2:27" s="6" customFormat="1" ht="24" customHeight="1">
      <c r="B128" s="91" t="s">
        <v>150</v>
      </c>
      <c r="C128" s="76" t="s">
        <v>145</v>
      </c>
      <c r="D128" s="77"/>
      <c r="E128" s="88"/>
      <c r="F128" s="89"/>
      <c r="G128" s="65"/>
      <c r="H128" s="65"/>
      <c r="I128" s="133" t="str">
        <f>IF(H128="","",ROUNDDOWN(F128*H128,0))</f>
        <v/>
      </c>
      <c r="J128" s="105"/>
      <c r="L128" s="27"/>
      <c r="M128" s="29"/>
      <c r="N128" s="27"/>
      <c r="O128" s="29"/>
      <c r="P128" s="27"/>
      <c r="Q128" s="29"/>
      <c r="R128" s="27"/>
      <c r="S128" s="29"/>
      <c r="T128" s="111"/>
      <c r="U128" s="29"/>
      <c r="V128" s="27"/>
      <c r="W128" s="29"/>
      <c r="X128" s="25">
        <f t="shared" si="35"/>
        <v>0</v>
      </c>
      <c r="Y128" s="33" t="s">
        <v>50</v>
      </c>
      <c r="Z128" s="33" t="s">
        <v>50</v>
      </c>
      <c r="AA128" s="25">
        <f>MIN(X128,Z128)</f>
        <v>0</v>
      </c>
    </row>
    <row r="129" spans="2:27" s="6" customFormat="1" ht="24" customHeight="1">
      <c r="B129" s="93"/>
      <c r="C129" s="76" t="s">
        <v>184</v>
      </c>
      <c r="D129" s="77"/>
      <c r="E129" s="88" t="s">
        <v>185</v>
      </c>
      <c r="F129" s="95">
        <v>1</v>
      </c>
      <c r="G129" s="65" t="s">
        <v>186</v>
      </c>
      <c r="H129" s="90" t="e">
        <f>#REF!</f>
        <v>#REF!</v>
      </c>
      <c r="I129" s="131" t="e">
        <f>IF(H129="","",ROUNDDOWN(F129*H129,0))</f>
        <v>#REF!</v>
      </c>
      <c r="J129" s="147" t="s">
        <v>255</v>
      </c>
      <c r="L129" s="27"/>
      <c r="M129" s="29"/>
      <c r="N129" s="27"/>
      <c r="O129" s="29"/>
      <c r="P129" s="27"/>
      <c r="Q129" s="29"/>
      <c r="R129" s="27"/>
      <c r="S129" s="29"/>
      <c r="T129" s="111"/>
      <c r="U129" s="29"/>
      <c r="V129" s="27"/>
      <c r="W129" s="29"/>
      <c r="X129" s="25">
        <f t="shared" si="35"/>
        <v>0</v>
      </c>
      <c r="Y129" s="33" t="s">
        <v>50</v>
      </c>
      <c r="Z129" s="33" t="s">
        <v>50</v>
      </c>
      <c r="AA129" s="25">
        <f>MIN(X129,Z129)</f>
        <v>0</v>
      </c>
    </row>
    <row r="130" spans="2:27" s="6" customFormat="1" ht="24" customHeight="1">
      <c r="B130" s="93"/>
      <c r="C130" s="76" t="s">
        <v>194</v>
      </c>
      <c r="D130" s="77"/>
      <c r="E130" s="88" t="s">
        <v>195</v>
      </c>
      <c r="F130" s="89">
        <v>11.9</v>
      </c>
      <c r="G130" s="65" t="s">
        <v>196</v>
      </c>
      <c r="H130" s="90" t="e">
        <f>#REF!</f>
        <v>#REF!</v>
      </c>
      <c r="I130" s="131" t="e">
        <f>IF(H130="","",ROUNDDOWN(F130*H130,0))</f>
        <v>#REF!</v>
      </c>
      <c r="J130" s="147" t="s">
        <v>255</v>
      </c>
      <c r="L130" s="27"/>
      <c r="M130" s="29"/>
      <c r="N130" s="27"/>
      <c r="O130" s="29"/>
      <c r="P130" s="27"/>
      <c r="Q130" s="29"/>
      <c r="R130" s="27"/>
      <c r="S130" s="29"/>
      <c r="T130" s="111"/>
      <c r="U130" s="29"/>
      <c r="V130" s="27"/>
      <c r="W130" s="29"/>
      <c r="X130" s="25">
        <f t="shared" si="35"/>
        <v>0</v>
      </c>
      <c r="Y130" s="33" t="s">
        <v>50</v>
      </c>
      <c r="Z130" s="33" t="s">
        <v>50</v>
      </c>
      <c r="AA130" s="25">
        <f>MIN(X130,Z130)</f>
        <v>0</v>
      </c>
    </row>
    <row r="131" spans="2:27" s="6" customFormat="1" ht="24" customHeight="1">
      <c r="B131" s="93"/>
      <c r="C131" s="76" t="s">
        <v>41</v>
      </c>
      <c r="D131" s="77"/>
      <c r="E131" s="88"/>
      <c r="F131" s="89"/>
      <c r="G131" s="65"/>
      <c r="H131" s="90"/>
      <c r="I131" s="131" t="e">
        <f>SUM(I129:I130)</f>
        <v>#REF!</v>
      </c>
      <c r="J131" s="105"/>
      <c r="L131" s="27"/>
      <c r="M131" s="29"/>
      <c r="N131" s="27"/>
      <c r="O131" s="29"/>
      <c r="P131" s="27"/>
      <c r="Q131" s="29"/>
      <c r="R131" s="27"/>
      <c r="S131" s="29"/>
      <c r="T131" s="111"/>
      <c r="U131" s="29"/>
      <c r="V131" s="27"/>
      <c r="W131" s="29"/>
      <c r="X131" s="25">
        <f t="shared" si="35"/>
        <v>0</v>
      </c>
      <c r="Y131" s="33" t="s">
        <v>50</v>
      </c>
      <c r="Z131" s="33" t="s">
        <v>50</v>
      </c>
      <c r="AA131" s="25">
        <f t="shared" ref="AA131:AA143" si="36">MIN(X131,Z131)</f>
        <v>0</v>
      </c>
    </row>
    <row r="132" spans="2:27" s="6" customFormat="1" ht="24" customHeight="1">
      <c r="B132" s="93"/>
      <c r="C132" s="76"/>
      <c r="D132" s="77"/>
      <c r="E132" s="88"/>
      <c r="F132" s="89"/>
      <c r="G132" s="65"/>
      <c r="H132" s="65"/>
      <c r="I132" s="133" t="str">
        <f t="shared" ref="I132:I143" si="37">IF(H132="","",ROUNDDOWN(F132*H132,0))</f>
        <v/>
      </c>
      <c r="J132" s="105"/>
      <c r="L132" s="27"/>
      <c r="M132" s="29"/>
      <c r="N132" s="27"/>
      <c r="O132" s="29"/>
      <c r="P132" s="27"/>
      <c r="Q132" s="29"/>
      <c r="R132" s="27"/>
      <c r="S132" s="29"/>
      <c r="T132" s="111"/>
      <c r="U132" s="29"/>
      <c r="V132" s="27"/>
      <c r="W132" s="29"/>
      <c r="X132" s="25">
        <f t="shared" si="35"/>
        <v>0</v>
      </c>
      <c r="Y132" s="33" t="s">
        <v>50</v>
      </c>
      <c r="Z132" s="33" t="s">
        <v>50</v>
      </c>
      <c r="AA132" s="25">
        <f t="shared" si="36"/>
        <v>0</v>
      </c>
    </row>
    <row r="133" spans="2:27" s="6" customFormat="1" ht="24" customHeight="1">
      <c r="B133" s="91" t="s">
        <v>151</v>
      </c>
      <c r="C133" s="76" t="s">
        <v>152</v>
      </c>
      <c r="D133" s="77"/>
      <c r="E133" s="88"/>
      <c r="F133" s="89"/>
      <c r="G133" s="65"/>
      <c r="H133" s="65"/>
      <c r="I133" s="133" t="str">
        <f t="shared" si="37"/>
        <v/>
      </c>
      <c r="J133" s="105"/>
      <c r="L133" s="27"/>
      <c r="M133" s="29"/>
      <c r="N133" s="27"/>
      <c r="O133" s="29"/>
      <c r="P133" s="27"/>
      <c r="Q133" s="29"/>
      <c r="R133" s="27"/>
      <c r="S133" s="29"/>
      <c r="T133" s="111"/>
      <c r="U133" s="29"/>
      <c r="V133" s="27"/>
      <c r="W133" s="29"/>
      <c r="X133" s="25">
        <f t="shared" si="35"/>
        <v>0</v>
      </c>
      <c r="Y133" s="33" t="s">
        <v>50</v>
      </c>
      <c r="Z133" s="33" t="s">
        <v>50</v>
      </c>
      <c r="AA133" s="25">
        <f t="shared" si="36"/>
        <v>0</v>
      </c>
    </row>
    <row r="134" spans="2:27" s="6" customFormat="1" ht="24" customHeight="1">
      <c r="B134" s="91" t="s">
        <v>150</v>
      </c>
      <c r="C134" s="76" t="s">
        <v>145</v>
      </c>
      <c r="D134" s="77"/>
      <c r="E134" s="88"/>
      <c r="F134" s="89"/>
      <c r="G134" s="65"/>
      <c r="H134" s="65"/>
      <c r="I134" s="133" t="str">
        <f t="shared" si="37"/>
        <v/>
      </c>
      <c r="J134" s="105"/>
      <c r="L134" s="27"/>
      <c r="M134" s="29"/>
      <c r="N134" s="27"/>
      <c r="O134" s="29"/>
      <c r="P134" s="27"/>
      <c r="Q134" s="29"/>
      <c r="R134" s="27"/>
      <c r="S134" s="29"/>
      <c r="T134" s="111"/>
      <c r="U134" s="29"/>
      <c r="V134" s="27"/>
      <c r="W134" s="29"/>
      <c r="X134" s="25">
        <f t="shared" si="35"/>
        <v>0</v>
      </c>
      <c r="Y134" s="33" t="s">
        <v>50</v>
      </c>
      <c r="Z134" s="33" t="s">
        <v>50</v>
      </c>
      <c r="AA134" s="25">
        <f t="shared" si="36"/>
        <v>0</v>
      </c>
    </row>
    <row r="135" spans="2:27" s="6" customFormat="1" ht="24" customHeight="1">
      <c r="B135" s="93"/>
      <c r="C135" s="76" t="s">
        <v>197</v>
      </c>
      <c r="D135" s="77"/>
      <c r="E135" s="88" t="s">
        <v>198</v>
      </c>
      <c r="F135" s="89">
        <v>4.5999999999999996</v>
      </c>
      <c r="G135" s="65" t="s">
        <v>13</v>
      </c>
      <c r="H135" s="90" t="e">
        <f>#REF!</f>
        <v>#REF!</v>
      </c>
      <c r="I135" s="131" t="e">
        <f t="shared" si="37"/>
        <v>#REF!</v>
      </c>
      <c r="J135" s="147" t="s">
        <v>255</v>
      </c>
      <c r="L135" s="27"/>
      <c r="M135" s="29"/>
      <c r="N135" s="27"/>
      <c r="O135" s="29"/>
      <c r="P135" s="27"/>
      <c r="Q135" s="29"/>
      <c r="R135" s="27"/>
      <c r="S135" s="29"/>
      <c r="T135" s="111"/>
      <c r="U135" s="29"/>
      <c r="V135" s="27"/>
      <c r="W135" s="29"/>
      <c r="X135" s="25">
        <f t="shared" si="35"/>
        <v>0</v>
      </c>
      <c r="Y135" s="33" t="s">
        <v>50</v>
      </c>
      <c r="Z135" s="33" t="s">
        <v>50</v>
      </c>
      <c r="AA135" s="25">
        <f t="shared" si="36"/>
        <v>0</v>
      </c>
    </row>
    <row r="136" spans="2:27" s="6" customFormat="1" ht="24" customHeight="1">
      <c r="B136" s="93"/>
      <c r="C136" s="76"/>
      <c r="D136" s="77"/>
      <c r="E136" s="74" t="s">
        <v>199</v>
      </c>
      <c r="F136" s="89"/>
      <c r="G136" s="65"/>
      <c r="H136" s="90"/>
      <c r="I136" s="131" t="str">
        <f t="shared" si="37"/>
        <v/>
      </c>
      <c r="J136" s="147"/>
      <c r="L136" s="27"/>
      <c r="M136" s="29"/>
      <c r="N136" s="27"/>
      <c r="O136" s="29"/>
      <c r="P136" s="27"/>
      <c r="Q136" s="29"/>
      <c r="R136" s="27"/>
      <c r="S136" s="29"/>
      <c r="T136" s="111"/>
      <c r="U136" s="29"/>
      <c r="V136" s="27"/>
      <c r="W136" s="29"/>
      <c r="X136" s="25">
        <f t="shared" si="35"/>
        <v>0</v>
      </c>
      <c r="Y136" s="33" t="s">
        <v>50</v>
      </c>
      <c r="Z136" s="33" t="s">
        <v>50</v>
      </c>
      <c r="AA136" s="25">
        <f t="shared" si="36"/>
        <v>0</v>
      </c>
    </row>
    <row r="137" spans="2:27" s="6" customFormat="1" ht="24" customHeight="1">
      <c r="B137" s="93"/>
      <c r="C137" s="76" t="s">
        <v>56</v>
      </c>
      <c r="D137" s="77"/>
      <c r="E137" s="88" t="s">
        <v>200</v>
      </c>
      <c r="F137" s="89">
        <v>12.2</v>
      </c>
      <c r="G137" s="65" t="s">
        <v>13</v>
      </c>
      <c r="H137" s="90" t="e">
        <f>#REF!</f>
        <v>#REF!</v>
      </c>
      <c r="I137" s="131" t="e">
        <f t="shared" si="37"/>
        <v>#REF!</v>
      </c>
      <c r="J137" s="147" t="s">
        <v>255</v>
      </c>
      <c r="L137" s="27"/>
      <c r="M137" s="29"/>
      <c r="N137" s="27"/>
      <c r="O137" s="29"/>
      <c r="P137" s="27"/>
      <c r="Q137" s="29"/>
      <c r="R137" s="27"/>
      <c r="S137" s="29"/>
      <c r="T137" s="111"/>
      <c r="U137" s="29"/>
      <c r="V137" s="27"/>
      <c r="W137" s="29"/>
      <c r="X137" s="25">
        <f t="shared" si="35"/>
        <v>0</v>
      </c>
      <c r="Y137" s="33" t="s">
        <v>50</v>
      </c>
      <c r="Z137" s="33" t="s">
        <v>50</v>
      </c>
      <c r="AA137" s="25">
        <f t="shared" si="36"/>
        <v>0</v>
      </c>
    </row>
    <row r="138" spans="2:27" s="6" customFormat="1" ht="24" customHeight="1">
      <c r="B138" s="93"/>
      <c r="C138" s="76"/>
      <c r="D138" s="77"/>
      <c r="E138" s="74" t="s">
        <v>201</v>
      </c>
      <c r="F138" s="89"/>
      <c r="G138" s="65"/>
      <c r="H138" s="90"/>
      <c r="I138" s="131" t="str">
        <f t="shared" si="37"/>
        <v/>
      </c>
      <c r="J138" s="147"/>
      <c r="L138" s="27"/>
      <c r="M138" s="29"/>
      <c r="N138" s="27"/>
      <c r="O138" s="29"/>
      <c r="P138" s="27"/>
      <c r="Q138" s="29"/>
      <c r="R138" s="27"/>
      <c r="S138" s="29"/>
      <c r="T138" s="111"/>
      <c r="U138" s="29"/>
      <c r="V138" s="27"/>
      <c r="W138" s="29"/>
      <c r="X138" s="25">
        <f t="shared" si="35"/>
        <v>0</v>
      </c>
      <c r="Y138" s="33" t="s">
        <v>50</v>
      </c>
      <c r="Z138" s="33" t="s">
        <v>50</v>
      </c>
      <c r="AA138" s="25">
        <f t="shared" si="36"/>
        <v>0</v>
      </c>
    </row>
    <row r="139" spans="2:27" s="6" customFormat="1" ht="24" customHeight="1">
      <c r="B139" s="93"/>
      <c r="C139" s="76" t="s">
        <v>56</v>
      </c>
      <c r="D139" s="77"/>
      <c r="E139" s="88" t="s">
        <v>202</v>
      </c>
      <c r="F139" s="89">
        <v>12.4</v>
      </c>
      <c r="G139" s="65" t="s">
        <v>13</v>
      </c>
      <c r="H139" s="90" t="e">
        <f>#REF!</f>
        <v>#REF!</v>
      </c>
      <c r="I139" s="131" t="e">
        <f t="shared" si="37"/>
        <v>#REF!</v>
      </c>
      <c r="J139" s="147" t="s">
        <v>255</v>
      </c>
      <c r="L139" s="27"/>
      <c r="M139" s="29"/>
      <c r="N139" s="27"/>
      <c r="O139" s="29"/>
      <c r="P139" s="27"/>
      <c r="Q139" s="29"/>
      <c r="R139" s="27"/>
      <c r="S139" s="29"/>
      <c r="T139" s="111"/>
      <c r="U139" s="29"/>
      <c r="V139" s="27"/>
      <c r="W139" s="29"/>
      <c r="X139" s="25">
        <f t="shared" si="35"/>
        <v>0</v>
      </c>
      <c r="Y139" s="33" t="s">
        <v>50</v>
      </c>
      <c r="Z139" s="33" t="s">
        <v>50</v>
      </c>
      <c r="AA139" s="25">
        <f t="shared" si="36"/>
        <v>0</v>
      </c>
    </row>
    <row r="140" spans="2:27" s="6" customFormat="1" ht="24" customHeight="1">
      <c r="B140" s="93"/>
      <c r="C140" s="76"/>
      <c r="D140" s="77"/>
      <c r="E140" s="74" t="s">
        <v>203</v>
      </c>
      <c r="F140" s="89"/>
      <c r="G140" s="65"/>
      <c r="H140" s="90"/>
      <c r="I140" s="131" t="str">
        <f t="shared" si="37"/>
        <v/>
      </c>
      <c r="J140" s="147"/>
      <c r="L140" s="27"/>
      <c r="M140" s="29"/>
      <c r="N140" s="27"/>
      <c r="O140" s="29"/>
      <c r="P140" s="27"/>
      <c r="Q140" s="29"/>
      <c r="R140" s="27"/>
      <c r="S140" s="29"/>
      <c r="T140" s="111"/>
      <c r="U140" s="29"/>
      <c r="V140" s="27"/>
      <c r="W140" s="29"/>
      <c r="X140" s="25">
        <f t="shared" si="35"/>
        <v>0</v>
      </c>
      <c r="Y140" s="33" t="s">
        <v>50</v>
      </c>
      <c r="Z140" s="33" t="s">
        <v>50</v>
      </c>
      <c r="AA140" s="25">
        <f t="shared" si="36"/>
        <v>0</v>
      </c>
    </row>
    <row r="141" spans="2:27" s="6" customFormat="1" ht="24" customHeight="1">
      <c r="B141" s="93"/>
      <c r="C141" s="76" t="s">
        <v>56</v>
      </c>
      <c r="D141" s="77"/>
      <c r="E141" s="88" t="s">
        <v>245</v>
      </c>
      <c r="F141" s="89">
        <v>1.7</v>
      </c>
      <c r="G141" s="65" t="s">
        <v>13</v>
      </c>
      <c r="H141" s="60" t="e">
        <f>#REF!</f>
        <v>#REF!</v>
      </c>
      <c r="I141" s="131" t="e">
        <f t="shared" si="37"/>
        <v>#REF!</v>
      </c>
      <c r="J141" s="147" t="s">
        <v>255</v>
      </c>
      <c r="L141" s="27"/>
      <c r="M141" s="29"/>
      <c r="N141" s="27"/>
      <c r="O141" s="29"/>
      <c r="P141" s="27"/>
      <c r="Q141" s="29"/>
      <c r="R141" s="27"/>
      <c r="S141" s="29"/>
      <c r="T141" s="111"/>
      <c r="U141" s="29"/>
      <c r="V141" s="27"/>
      <c r="W141" s="29"/>
      <c r="X141" s="25"/>
      <c r="Y141" s="33"/>
      <c r="Z141" s="33"/>
      <c r="AA141" s="25"/>
    </row>
    <row r="142" spans="2:27" s="6" customFormat="1" ht="24" customHeight="1">
      <c r="B142" s="93"/>
      <c r="C142" s="76"/>
      <c r="D142" s="77"/>
      <c r="E142" s="74" t="s">
        <v>201</v>
      </c>
      <c r="F142" s="89"/>
      <c r="G142" s="65"/>
      <c r="H142" s="60"/>
      <c r="I142" s="131"/>
      <c r="J142" s="144"/>
      <c r="L142" s="27"/>
      <c r="M142" s="29"/>
      <c r="N142" s="27"/>
      <c r="O142" s="29"/>
      <c r="P142" s="27"/>
      <c r="Q142" s="29"/>
      <c r="R142" s="27"/>
      <c r="S142" s="29"/>
      <c r="T142" s="111"/>
      <c r="U142" s="29"/>
      <c r="V142" s="27"/>
      <c r="W142" s="29"/>
      <c r="X142" s="25"/>
      <c r="Y142" s="33"/>
      <c r="Z142" s="33"/>
      <c r="AA142" s="25"/>
    </row>
    <row r="143" spans="2:27" s="6" customFormat="1" ht="24" customHeight="1">
      <c r="B143" s="93"/>
      <c r="C143" s="76" t="s">
        <v>204</v>
      </c>
      <c r="D143" s="77"/>
      <c r="E143" s="88" t="s">
        <v>205</v>
      </c>
      <c r="F143" s="89">
        <v>6.5</v>
      </c>
      <c r="G143" s="65" t="s">
        <v>206</v>
      </c>
      <c r="H143" s="90" t="e">
        <f>#REF!</f>
        <v>#REF!</v>
      </c>
      <c r="I143" s="131" t="e">
        <f t="shared" si="37"/>
        <v>#REF!</v>
      </c>
      <c r="J143" s="147" t="s">
        <v>255</v>
      </c>
      <c r="K143" s="6">
        <f ca="1">MAX($K$1:OFFSET($K143,-1,0))+1</f>
        <v>42</v>
      </c>
      <c r="L143" s="27"/>
      <c r="M143" s="29"/>
      <c r="N143" s="32"/>
      <c r="O143" s="29"/>
      <c r="P143" s="32"/>
      <c r="Q143" s="29"/>
      <c r="R143" s="27"/>
      <c r="S143" s="29"/>
      <c r="T143" s="112"/>
      <c r="U143" s="29"/>
      <c r="V143" s="27"/>
      <c r="W143" s="29"/>
      <c r="X143" s="25">
        <f t="shared" ref="X143:X148" si="38">MIN(M143,O143,Q143,S143,U143,W143)</f>
        <v>0</v>
      </c>
      <c r="Y143" s="33" t="s">
        <v>61</v>
      </c>
      <c r="Z143" s="33" t="s">
        <v>61</v>
      </c>
      <c r="AA143" s="25">
        <f t="shared" si="36"/>
        <v>0</v>
      </c>
    </row>
    <row r="144" spans="2:27" s="6" customFormat="1" ht="24" customHeight="1">
      <c r="B144" s="93"/>
      <c r="C144" s="76" t="s">
        <v>41</v>
      </c>
      <c r="D144" s="77"/>
      <c r="E144" s="88"/>
      <c r="F144" s="89"/>
      <c r="G144" s="65"/>
      <c r="H144" s="90"/>
      <c r="I144" s="131" t="e">
        <f>SUBTOTAL(9,I135:I143)</f>
        <v>#REF!</v>
      </c>
      <c r="J144" s="105"/>
      <c r="L144" s="27"/>
      <c r="M144" s="29"/>
      <c r="N144" s="27"/>
      <c r="O144" s="29"/>
      <c r="P144" s="27"/>
      <c r="Q144" s="29"/>
      <c r="R144" s="27"/>
      <c r="S144" s="29"/>
      <c r="T144" s="111"/>
      <c r="U144" s="29"/>
      <c r="V144" s="27"/>
      <c r="W144" s="29"/>
      <c r="X144" s="25">
        <f t="shared" si="38"/>
        <v>0</v>
      </c>
      <c r="Y144" s="33" t="s">
        <v>50</v>
      </c>
      <c r="Z144" s="33" t="s">
        <v>50</v>
      </c>
      <c r="AA144" s="25">
        <f>MIN(X144,Z144)</f>
        <v>0</v>
      </c>
    </row>
    <row r="145" spans="2:27" s="6" customFormat="1" ht="24" customHeight="1">
      <c r="B145" s="93"/>
      <c r="C145" s="76"/>
      <c r="D145" s="77"/>
      <c r="E145" s="88"/>
      <c r="F145" s="89"/>
      <c r="G145" s="65"/>
      <c r="H145" s="90"/>
      <c r="I145" s="131" t="str">
        <f>IF(H145="","",ROUNDDOWN(F145*H145,0))</f>
        <v/>
      </c>
      <c r="J145" s="105"/>
      <c r="L145" s="27"/>
      <c r="M145" s="29"/>
      <c r="N145" s="27"/>
      <c r="O145" s="29"/>
      <c r="P145" s="27"/>
      <c r="Q145" s="29"/>
      <c r="R145" s="27"/>
      <c r="S145" s="29"/>
      <c r="T145" s="111"/>
      <c r="U145" s="29"/>
      <c r="V145" s="27"/>
      <c r="W145" s="29"/>
      <c r="X145" s="25">
        <f t="shared" si="38"/>
        <v>0</v>
      </c>
      <c r="Y145" s="33" t="s">
        <v>50</v>
      </c>
      <c r="Z145" s="33" t="s">
        <v>50</v>
      </c>
      <c r="AA145" s="25">
        <f>MIN(X145,Z145)</f>
        <v>0</v>
      </c>
    </row>
    <row r="146" spans="2:27" s="6" customFormat="1" ht="24" customHeight="1">
      <c r="B146" s="91" t="s">
        <v>142</v>
      </c>
      <c r="C146" s="76" t="s">
        <v>147</v>
      </c>
      <c r="D146" s="77"/>
      <c r="E146" s="88"/>
      <c r="F146" s="89"/>
      <c r="G146" s="65"/>
      <c r="H146" s="90"/>
      <c r="I146" s="131" t="str">
        <f>IF(H146="","",ROUNDDOWN(F146*H146,0))</f>
        <v/>
      </c>
      <c r="J146" s="105"/>
      <c r="L146" s="27"/>
      <c r="M146" s="29"/>
      <c r="N146" s="27"/>
      <c r="O146" s="29"/>
      <c r="P146" s="27"/>
      <c r="Q146" s="29"/>
      <c r="R146" s="27"/>
      <c r="S146" s="29"/>
      <c r="T146" s="111"/>
      <c r="U146" s="29"/>
      <c r="V146" s="27"/>
      <c r="W146" s="29"/>
      <c r="X146" s="25">
        <f t="shared" si="38"/>
        <v>0</v>
      </c>
      <c r="Y146" s="33" t="s">
        <v>50</v>
      </c>
      <c r="Z146" s="33" t="s">
        <v>50</v>
      </c>
      <c r="AA146" s="25">
        <f>MIN(X146,Z146)</f>
        <v>0</v>
      </c>
    </row>
    <row r="147" spans="2:27" s="6" customFormat="1" ht="24" customHeight="1">
      <c r="B147" s="93"/>
      <c r="C147" s="76" t="s">
        <v>207</v>
      </c>
      <c r="D147" s="77"/>
      <c r="E147" s="88" t="s">
        <v>208</v>
      </c>
      <c r="F147" s="89">
        <v>30.6</v>
      </c>
      <c r="G147" s="65" t="s">
        <v>209</v>
      </c>
      <c r="H147" s="90">
        <f>AA147</f>
        <v>1440</v>
      </c>
      <c r="I147" s="131">
        <f>IF(H147="","",ROUNDDOWN(F147*H147,0))</f>
        <v>44064</v>
      </c>
      <c r="J147" s="144">
        <f ca="1">K147</f>
        <v>43</v>
      </c>
      <c r="K147" s="6">
        <f ca="1">MAX($K$1:OFFSET($K147,-1,0))+1</f>
        <v>43</v>
      </c>
      <c r="L147" s="27"/>
      <c r="M147" s="29"/>
      <c r="N147" s="27"/>
      <c r="O147" s="29"/>
      <c r="P147" s="27"/>
      <c r="Q147" s="29"/>
      <c r="R147" s="27">
        <v>20</v>
      </c>
      <c r="S147" s="29">
        <v>1440</v>
      </c>
      <c r="T147" s="111" t="s">
        <v>256</v>
      </c>
      <c r="U147" s="29">
        <v>1470</v>
      </c>
      <c r="V147" s="27"/>
      <c r="W147" s="29"/>
      <c r="X147" s="25">
        <f t="shared" si="38"/>
        <v>1440</v>
      </c>
      <c r="Y147" s="33" t="s">
        <v>50</v>
      </c>
      <c r="Z147" s="33" t="s">
        <v>50</v>
      </c>
      <c r="AA147" s="25">
        <f>MIN(X147,Z147)</f>
        <v>1440</v>
      </c>
    </row>
    <row r="148" spans="2:27" s="6" customFormat="1" ht="24" customHeight="1">
      <c r="B148" s="93"/>
      <c r="C148" s="76" t="s">
        <v>210</v>
      </c>
      <c r="D148" s="77"/>
      <c r="E148" s="88" t="s">
        <v>211</v>
      </c>
      <c r="F148" s="89">
        <v>0.9</v>
      </c>
      <c r="G148" s="65" t="s">
        <v>13</v>
      </c>
      <c r="H148" s="90" t="e">
        <f>#REF!</f>
        <v>#REF!</v>
      </c>
      <c r="I148" s="131" t="e">
        <f>IF(H148="","",ROUNDDOWN(F148*H148,0))</f>
        <v>#REF!</v>
      </c>
      <c r="J148" s="147" t="s">
        <v>255</v>
      </c>
      <c r="L148" s="27"/>
      <c r="M148" s="29"/>
      <c r="N148" s="27"/>
      <c r="O148" s="29"/>
      <c r="P148" s="27"/>
      <c r="Q148" s="29"/>
      <c r="R148" s="27"/>
      <c r="S148" s="29"/>
      <c r="T148" s="111"/>
      <c r="U148" s="29"/>
      <c r="V148" s="27"/>
      <c r="W148" s="29"/>
      <c r="X148" s="25">
        <f t="shared" si="38"/>
        <v>0</v>
      </c>
      <c r="Y148" s="33" t="s">
        <v>50</v>
      </c>
      <c r="Z148" s="33" t="s">
        <v>50</v>
      </c>
      <c r="AA148" s="25">
        <f>MIN(X148,Z148)</f>
        <v>0</v>
      </c>
    </row>
    <row r="149" spans="2:27" s="6" customFormat="1" ht="24" customHeight="1">
      <c r="B149" s="93"/>
      <c r="C149" s="76" t="s">
        <v>41</v>
      </c>
      <c r="D149" s="77"/>
      <c r="E149" s="88"/>
      <c r="F149" s="89"/>
      <c r="G149" s="65"/>
      <c r="H149" s="90"/>
      <c r="I149" s="131" t="e">
        <f>SUM(I147:I148)</f>
        <v>#REF!</v>
      </c>
      <c r="J149" s="105"/>
      <c r="L149" s="27"/>
      <c r="M149" s="29"/>
      <c r="N149" s="27"/>
      <c r="O149" s="29"/>
      <c r="P149" s="27"/>
      <c r="Q149" s="29"/>
      <c r="R149" s="27"/>
      <c r="S149" s="29"/>
      <c r="T149" s="111"/>
      <c r="U149" s="29"/>
      <c r="V149" s="27"/>
      <c r="W149" s="29"/>
      <c r="X149" s="25">
        <f t="shared" ref="X149:X157" si="39">MIN(M149,O149,Q149,S149,U149,W149)</f>
        <v>0</v>
      </c>
      <c r="Y149" s="33" t="s">
        <v>50</v>
      </c>
      <c r="Z149" s="33" t="s">
        <v>50</v>
      </c>
      <c r="AA149" s="25">
        <f t="shared" ref="AA149:AA155" si="40">MIN(X149,Z149)</f>
        <v>0</v>
      </c>
    </row>
    <row r="150" spans="2:27" s="6" customFormat="1" ht="24" customHeight="1">
      <c r="B150" s="93"/>
      <c r="C150" s="76"/>
      <c r="D150" s="77"/>
      <c r="E150" s="88"/>
      <c r="F150" s="89"/>
      <c r="G150" s="65"/>
      <c r="H150" s="65"/>
      <c r="I150" s="133" t="str">
        <f>IF(H150="","",ROUNDDOWN(F150*H150,0))</f>
        <v/>
      </c>
      <c r="J150" s="105"/>
      <c r="L150" s="27"/>
      <c r="M150" s="29"/>
      <c r="N150" s="27"/>
      <c r="O150" s="29"/>
      <c r="P150" s="27"/>
      <c r="Q150" s="29"/>
      <c r="R150" s="27"/>
      <c r="S150" s="29"/>
      <c r="T150" s="111"/>
      <c r="U150" s="29"/>
      <c r="V150" s="27"/>
      <c r="W150" s="29"/>
      <c r="X150" s="25">
        <f t="shared" si="39"/>
        <v>0</v>
      </c>
      <c r="Y150" s="33" t="s">
        <v>50</v>
      </c>
      <c r="Z150" s="33" t="s">
        <v>50</v>
      </c>
      <c r="AA150" s="25">
        <f t="shared" si="40"/>
        <v>0</v>
      </c>
    </row>
    <row r="151" spans="2:27" s="6" customFormat="1" ht="24" customHeight="1">
      <c r="B151" s="91" t="s">
        <v>153</v>
      </c>
      <c r="C151" s="76" t="s">
        <v>154</v>
      </c>
      <c r="D151" s="77"/>
      <c r="E151" s="88"/>
      <c r="F151" s="89"/>
      <c r="G151" s="65"/>
      <c r="H151" s="65"/>
      <c r="I151" s="133" t="str">
        <f>IF(H151="","",ROUNDDOWN(F151*H151,0))</f>
        <v/>
      </c>
      <c r="J151" s="105"/>
      <c r="L151" s="27"/>
      <c r="M151" s="29"/>
      <c r="N151" s="27"/>
      <c r="O151" s="29"/>
      <c r="P151" s="27"/>
      <c r="Q151" s="29"/>
      <c r="R151" s="27"/>
      <c r="S151" s="29"/>
      <c r="T151" s="111"/>
      <c r="U151" s="29"/>
      <c r="V151" s="27"/>
      <c r="W151" s="29"/>
      <c r="X151" s="25">
        <f t="shared" si="39"/>
        <v>0</v>
      </c>
      <c r="Y151" s="33" t="s">
        <v>50</v>
      </c>
      <c r="Z151" s="33" t="s">
        <v>50</v>
      </c>
      <c r="AA151" s="25">
        <f t="shared" si="40"/>
        <v>0</v>
      </c>
    </row>
    <row r="152" spans="2:27" s="6" customFormat="1" ht="24" customHeight="1">
      <c r="B152" s="91" t="s">
        <v>150</v>
      </c>
      <c r="C152" s="76" t="s">
        <v>118</v>
      </c>
      <c r="D152" s="77"/>
      <c r="E152" s="88"/>
      <c r="F152" s="89"/>
      <c r="G152" s="65"/>
      <c r="H152" s="65"/>
      <c r="I152" s="133" t="str">
        <f>IF(H152="","",ROUNDDOWN(F152*H152,0))</f>
        <v/>
      </c>
      <c r="J152" s="105"/>
      <c r="L152" s="27"/>
      <c r="M152" s="29"/>
      <c r="N152" s="27"/>
      <c r="O152" s="29"/>
      <c r="P152" s="27"/>
      <c r="Q152" s="29"/>
      <c r="R152" s="27"/>
      <c r="S152" s="29"/>
      <c r="T152" s="111"/>
      <c r="U152" s="29"/>
      <c r="V152" s="27"/>
      <c r="W152" s="29"/>
      <c r="X152" s="25">
        <f t="shared" si="39"/>
        <v>0</v>
      </c>
      <c r="Y152" s="33" t="s">
        <v>50</v>
      </c>
      <c r="Z152" s="33" t="s">
        <v>50</v>
      </c>
      <c r="AA152" s="25">
        <f t="shared" si="40"/>
        <v>0</v>
      </c>
    </row>
    <row r="153" spans="2:27" s="6" customFormat="1" ht="24" customHeight="1">
      <c r="B153" s="93"/>
      <c r="C153" s="76" t="s">
        <v>260</v>
      </c>
      <c r="D153" s="77"/>
      <c r="E153" s="88" t="s">
        <v>53</v>
      </c>
      <c r="F153" s="89">
        <v>10.1</v>
      </c>
      <c r="G153" s="65" t="s">
        <v>15</v>
      </c>
      <c r="H153" s="90">
        <f>IF(AA153="","",IF(AA153&gt;10,ROUND(AA153,-1),ROUND(AA153,0)))</f>
        <v>700</v>
      </c>
      <c r="I153" s="131">
        <f>IF(H153="","",ROUNDDOWN(F153*H153,0))</f>
        <v>7070</v>
      </c>
      <c r="J153" s="144">
        <f ca="1">K153</f>
        <v>44</v>
      </c>
      <c r="K153" s="6">
        <f ca="1">MAX($K$1:OFFSET($K153,-1,0))+1</f>
        <v>44</v>
      </c>
      <c r="L153" s="27"/>
      <c r="M153" s="29"/>
      <c r="N153" s="27"/>
      <c r="O153" s="29"/>
      <c r="P153" s="27"/>
      <c r="Q153" s="29"/>
      <c r="R153" s="37">
        <v>293</v>
      </c>
      <c r="S153" s="143">
        <v>700</v>
      </c>
      <c r="T153" s="114">
        <v>232</v>
      </c>
      <c r="U153" s="143">
        <v>790</v>
      </c>
      <c r="V153" s="27"/>
      <c r="W153" s="29"/>
      <c r="X153" s="25">
        <f t="shared" si="39"/>
        <v>700</v>
      </c>
      <c r="Y153" s="33" t="s">
        <v>50</v>
      </c>
      <c r="Z153" s="33" t="s">
        <v>50</v>
      </c>
      <c r="AA153" s="25">
        <f t="shared" si="40"/>
        <v>700</v>
      </c>
    </row>
    <row r="154" spans="2:27" s="6" customFormat="1" ht="24" customHeight="1">
      <c r="B154" s="93"/>
      <c r="C154" s="76" t="s">
        <v>212</v>
      </c>
      <c r="D154" s="77"/>
      <c r="E154" s="88"/>
      <c r="F154" s="89">
        <v>6.5</v>
      </c>
      <c r="G154" s="65" t="s">
        <v>13</v>
      </c>
      <c r="H154" s="90">
        <f>IF(AA154="","",IF(AA154&gt;10,ROUND(AA154,-1),ROUND(AA154,0)))</f>
        <v>840</v>
      </c>
      <c r="I154" s="131">
        <f>IF(H154="","",ROUNDDOWN(F154*H154,0))</f>
        <v>5460</v>
      </c>
      <c r="J154" s="144">
        <f ca="1">K154</f>
        <v>45</v>
      </c>
      <c r="K154" s="6">
        <f ca="1">MAX($K$1:OFFSET($K154,-1,0))+1</f>
        <v>45</v>
      </c>
      <c r="L154" s="27"/>
      <c r="M154" s="29"/>
      <c r="N154" s="27"/>
      <c r="O154" s="29"/>
      <c r="P154" s="27"/>
      <c r="Q154" s="29"/>
      <c r="R154" s="37">
        <v>22</v>
      </c>
      <c r="S154" s="38">
        <v>1040</v>
      </c>
      <c r="T154" s="114" t="s">
        <v>257</v>
      </c>
      <c r="U154" s="38">
        <v>840</v>
      </c>
      <c r="V154" s="27"/>
      <c r="W154" s="29"/>
      <c r="X154" s="25">
        <f t="shared" si="39"/>
        <v>840</v>
      </c>
      <c r="Y154" s="33" t="s">
        <v>62</v>
      </c>
      <c r="Z154" s="33" t="s">
        <v>62</v>
      </c>
      <c r="AA154" s="25">
        <f t="shared" si="40"/>
        <v>840</v>
      </c>
    </row>
    <row r="155" spans="2:27" s="6" customFormat="1" ht="24" customHeight="1">
      <c r="B155" s="93"/>
      <c r="C155" s="76" t="s">
        <v>41</v>
      </c>
      <c r="D155" s="77"/>
      <c r="E155" s="88"/>
      <c r="F155" s="89"/>
      <c r="G155" s="65"/>
      <c r="H155" s="90"/>
      <c r="I155" s="131">
        <f>SUM(I153:I154)</f>
        <v>12530</v>
      </c>
      <c r="J155" s="105"/>
      <c r="L155" s="27"/>
      <c r="M155" s="29"/>
      <c r="N155" s="27"/>
      <c r="O155" s="29"/>
      <c r="P155" s="27"/>
      <c r="Q155" s="29"/>
      <c r="R155" s="27"/>
      <c r="S155" s="29"/>
      <c r="T155" s="111"/>
      <c r="U155" s="29"/>
      <c r="V155" s="27"/>
      <c r="W155" s="29"/>
      <c r="X155" s="25">
        <f t="shared" si="39"/>
        <v>0</v>
      </c>
      <c r="Y155" s="33" t="s">
        <v>50</v>
      </c>
      <c r="Z155" s="33" t="s">
        <v>50</v>
      </c>
      <c r="AA155" s="25">
        <f t="shared" si="40"/>
        <v>0</v>
      </c>
    </row>
    <row r="156" spans="2:27" s="6" customFormat="1" ht="24" customHeight="1">
      <c r="B156" s="93"/>
      <c r="C156" s="76"/>
      <c r="D156" s="77"/>
      <c r="E156" s="88"/>
      <c r="F156" s="89"/>
      <c r="G156" s="65"/>
      <c r="H156" s="65"/>
      <c r="I156" s="133" t="str">
        <f t="shared" ref="I156:I161" si="41">IF(H156="","",ROUNDDOWN(F156*H156,0))</f>
        <v/>
      </c>
      <c r="J156" s="105"/>
      <c r="L156" s="27"/>
      <c r="M156" s="29"/>
      <c r="N156" s="27"/>
      <c r="O156" s="29"/>
      <c r="P156" s="27"/>
      <c r="Q156" s="29"/>
      <c r="R156" s="27"/>
      <c r="S156" s="29"/>
      <c r="T156" s="111"/>
      <c r="U156" s="29"/>
      <c r="V156" s="27"/>
      <c r="W156" s="29"/>
      <c r="X156" s="25">
        <f t="shared" si="39"/>
        <v>0</v>
      </c>
      <c r="Y156" s="33" t="s">
        <v>50</v>
      </c>
      <c r="Z156" s="33" t="s">
        <v>50</v>
      </c>
      <c r="AA156" s="25">
        <f t="shared" ref="AA156:AA163" si="42">MIN(X156,Z156)</f>
        <v>0</v>
      </c>
    </row>
    <row r="157" spans="2:27" s="6" customFormat="1" ht="24" customHeight="1">
      <c r="B157" s="91" t="s">
        <v>142</v>
      </c>
      <c r="C157" s="76" t="s">
        <v>119</v>
      </c>
      <c r="D157" s="77"/>
      <c r="E157" s="88"/>
      <c r="F157" s="89"/>
      <c r="G157" s="65"/>
      <c r="H157" s="65"/>
      <c r="I157" s="133" t="str">
        <f t="shared" si="41"/>
        <v/>
      </c>
      <c r="J157" s="105"/>
      <c r="L157" s="27"/>
      <c r="M157" s="29"/>
      <c r="N157" s="27"/>
      <c r="O157" s="29"/>
      <c r="P157" s="27"/>
      <c r="Q157" s="29"/>
      <c r="R157" s="27"/>
      <c r="S157" s="29"/>
      <c r="T157" s="111"/>
      <c r="U157" s="29"/>
      <c r="V157" s="27"/>
      <c r="W157" s="29"/>
      <c r="X157" s="25">
        <f t="shared" si="39"/>
        <v>0</v>
      </c>
      <c r="Y157" s="33" t="s">
        <v>50</v>
      </c>
      <c r="Z157" s="33" t="s">
        <v>50</v>
      </c>
      <c r="AA157" s="25">
        <f t="shared" si="42"/>
        <v>0</v>
      </c>
    </row>
    <row r="158" spans="2:27" s="6" customFormat="1" ht="24" customHeight="1">
      <c r="B158" s="93"/>
      <c r="C158" s="76" t="s">
        <v>213</v>
      </c>
      <c r="D158" s="77"/>
      <c r="E158" s="88" t="s">
        <v>216</v>
      </c>
      <c r="F158" s="89">
        <v>4.4000000000000004</v>
      </c>
      <c r="G158" s="65" t="s">
        <v>15</v>
      </c>
      <c r="H158" s="90">
        <f>IF(AA158="","",IF(AA158&gt;10,ROUND(AA158,-1),ROUND(AA158,0)))</f>
        <v>2260</v>
      </c>
      <c r="I158" s="131">
        <f t="shared" si="41"/>
        <v>9944</v>
      </c>
      <c r="J158" s="144">
        <f ca="1">K158</f>
        <v>46</v>
      </c>
      <c r="K158" s="6">
        <f ca="1">MAX($K$1:OFFSET($K158,-1,0))+1</f>
        <v>46</v>
      </c>
      <c r="L158" s="27"/>
      <c r="M158" s="29"/>
      <c r="N158" s="27"/>
      <c r="O158" s="29"/>
      <c r="P158" s="27"/>
      <c r="Q158" s="29"/>
      <c r="R158" s="37">
        <v>293</v>
      </c>
      <c r="S158" s="38">
        <v>2260</v>
      </c>
      <c r="T158" s="114">
        <v>230</v>
      </c>
      <c r="U158" s="38">
        <v>2460</v>
      </c>
      <c r="V158" s="27"/>
      <c r="W158" s="29"/>
      <c r="X158" s="25">
        <f t="shared" ref="X158:X163" si="43">MIN(M158,O158,Q158,S158,U158,W158)</f>
        <v>2260</v>
      </c>
      <c r="Y158" s="33" t="s">
        <v>50</v>
      </c>
      <c r="Z158" s="33" t="s">
        <v>50</v>
      </c>
      <c r="AA158" s="25">
        <f t="shared" si="42"/>
        <v>2260</v>
      </c>
    </row>
    <row r="159" spans="2:27" s="6" customFormat="1" ht="24" customHeight="1">
      <c r="B159" s="93"/>
      <c r="C159" s="76" t="s">
        <v>214</v>
      </c>
      <c r="D159" s="77"/>
      <c r="E159" s="88" t="s">
        <v>215</v>
      </c>
      <c r="F159" s="89">
        <v>10.4</v>
      </c>
      <c r="G159" s="65" t="s">
        <v>15</v>
      </c>
      <c r="H159" s="90">
        <f>IF(AA159="","",IF(AA159&gt;10,ROUND(AA159,-1),ROUND(AA159,0)))</f>
        <v>1420</v>
      </c>
      <c r="I159" s="131">
        <f t="shared" si="41"/>
        <v>14768</v>
      </c>
      <c r="J159" s="144">
        <f ca="1">K159</f>
        <v>47</v>
      </c>
      <c r="K159" s="6">
        <f ca="1">MAX($K$1:OFFSET($K159,-1,0))+1</f>
        <v>47</v>
      </c>
      <c r="L159" s="27"/>
      <c r="M159" s="29"/>
      <c r="N159" s="27"/>
      <c r="O159" s="29"/>
      <c r="P159" s="27"/>
      <c r="Q159" s="29"/>
      <c r="R159" s="37">
        <v>293</v>
      </c>
      <c r="S159" s="38">
        <v>1420</v>
      </c>
      <c r="T159" s="114">
        <v>232</v>
      </c>
      <c r="U159" s="38">
        <v>1650</v>
      </c>
      <c r="V159" s="27"/>
      <c r="W159" s="29"/>
      <c r="X159" s="25">
        <f t="shared" si="43"/>
        <v>1420</v>
      </c>
      <c r="Y159" s="33" t="s">
        <v>62</v>
      </c>
      <c r="Z159" s="33" t="s">
        <v>62</v>
      </c>
      <c r="AA159" s="25">
        <f t="shared" si="42"/>
        <v>1420</v>
      </c>
    </row>
    <row r="160" spans="2:27" s="6" customFormat="1" ht="24" customHeight="1">
      <c r="B160" s="93"/>
      <c r="C160" s="76" t="s">
        <v>217</v>
      </c>
      <c r="D160" s="77"/>
      <c r="E160" s="88" t="s">
        <v>220</v>
      </c>
      <c r="F160" s="89">
        <v>3.9</v>
      </c>
      <c r="G160" s="65" t="s">
        <v>15</v>
      </c>
      <c r="H160" s="90" t="e">
        <f>#REF!</f>
        <v>#REF!</v>
      </c>
      <c r="I160" s="131" t="e">
        <f t="shared" si="41"/>
        <v>#REF!</v>
      </c>
      <c r="J160" s="147" t="s">
        <v>255</v>
      </c>
      <c r="L160" s="27"/>
      <c r="M160" s="29"/>
      <c r="N160" s="27"/>
      <c r="O160" s="29"/>
      <c r="P160" s="27"/>
      <c r="Q160" s="29"/>
      <c r="R160" s="37"/>
      <c r="S160" s="38"/>
      <c r="T160" s="114"/>
      <c r="U160" s="38"/>
      <c r="V160" s="27"/>
      <c r="W160" s="29"/>
      <c r="X160" s="25">
        <f t="shared" si="43"/>
        <v>0</v>
      </c>
      <c r="Y160" s="33" t="s">
        <v>50</v>
      </c>
      <c r="Z160" s="33" t="s">
        <v>50</v>
      </c>
      <c r="AA160" s="25">
        <f>MIN(X160,Z160)</f>
        <v>0</v>
      </c>
    </row>
    <row r="161" spans="2:27" s="6" customFormat="1" ht="24" customHeight="1">
      <c r="B161" s="93"/>
      <c r="C161" s="76" t="s">
        <v>219</v>
      </c>
      <c r="D161" s="77"/>
      <c r="E161" s="88" t="s">
        <v>218</v>
      </c>
      <c r="F161" s="89">
        <v>5</v>
      </c>
      <c r="G161" s="65" t="s">
        <v>15</v>
      </c>
      <c r="H161" s="90">
        <f>IF(AA161="","",IF(AA161&gt;10,ROUND(AA161,-1),ROUND(AA161,0)))</f>
        <v>1370</v>
      </c>
      <c r="I161" s="131">
        <f t="shared" si="41"/>
        <v>6850</v>
      </c>
      <c r="J161" s="144">
        <f ca="1">K161</f>
        <v>48</v>
      </c>
      <c r="K161" s="6">
        <f ca="1">MAX($K$1:OFFSET($K161,-1,0))+1</f>
        <v>48</v>
      </c>
      <c r="L161" s="27"/>
      <c r="M161" s="29"/>
      <c r="N161" s="27"/>
      <c r="O161" s="29"/>
      <c r="P161" s="27"/>
      <c r="Q161" s="29"/>
      <c r="R161" s="37" t="s">
        <v>397</v>
      </c>
      <c r="S161" s="38">
        <v>1370</v>
      </c>
      <c r="T161" s="114" t="s">
        <v>398</v>
      </c>
      <c r="U161" s="38">
        <v>1620</v>
      </c>
      <c r="V161" s="27"/>
      <c r="W161" s="29"/>
      <c r="X161" s="25">
        <f t="shared" si="43"/>
        <v>1370</v>
      </c>
      <c r="Y161" s="33" t="s">
        <v>63</v>
      </c>
      <c r="Z161" s="33" t="s">
        <v>63</v>
      </c>
      <c r="AA161" s="25">
        <f>MIN(X161,Z161)</f>
        <v>1370</v>
      </c>
    </row>
    <row r="162" spans="2:27" s="6" customFormat="1" ht="24" customHeight="1">
      <c r="B162" s="93"/>
      <c r="C162" s="76" t="s">
        <v>41</v>
      </c>
      <c r="D162" s="77"/>
      <c r="E162" s="88"/>
      <c r="F162" s="89"/>
      <c r="G162" s="65"/>
      <c r="H162" s="90"/>
      <c r="I162" s="131" t="e">
        <f>SUM(I158:I161)</f>
        <v>#REF!</v>
      </c>
      <c r="J162" s="105"/>
      <c r="L162" s="27"/>
      <c r="M162" s="29"/>
      <c r="N162" s="27"/>
      <c r="O162" s="29"/>
      <c r="P162" s="27"/>
      <c r="Q162" s="29"/>
      <c r="R162" s="27"/>
      <c r="S162" s="29"/>
      <c r="T162" s="111"/>
      <c r="U162" s="29"/>
      <c r="V162" s="27"/>
      <c r="W162" s="29"/>
      <c r="X162" s="25">
        <f t="shared" si="43"/>
        <v>0</v>
      </c>
      <c r="Y162" s="33" t="s">
        <v>50</v>
      </c>
      <c r="Z162" s="33" t="s">
        <v>50</v>
      </c>
      <c r="AA162" s="25">
        <f t="shared" si="42"/>
        <v>0</v>
      </c>
    </row>
    <row r="163" spans="2:27" s="6" customFormat="1" ht="24" customHeight="1">
      <c r="B163" s="93"/>
      <c r="C163" s="76"/>
      <c r="D163" s="77"/>
      <c r="E163" s="88"/>
      <c r="F163" s="89"/>
      <c r="G163" s="65"/>
      <c r="H163" s="65"/>
      <c r="I163" s="133" t="str">
        <f>IF(H163="","",ROUNDDOWN(F163*H163,0))</f>
        <v/>
      </c>
      <c r="J163" s="105"/>
      <c r="L163" s="27"/>
      <c r="M163" s="29"/>
      <c r="N163" s="27"/>
      <c r="O163" s="29"/>
      <c r="P163" s="27"/>
      <c r="Q163" s="29"/>
      <c r="R163" s="27"/>
      <c r="S163" s="29"/>
      <c r="T163" s="111"/>
      <c r="U163" s="29"/>
      <c r="V163" s="27"/>
      <c r="W163" s="29"/>
      <c r="X163" s="25">
        <f t="shared" si="43"/>
        <v>0</v>
      </c>
      <c r="Y163" s="33" t="s">
        <v>50</v>
      </c>
      <c r="Z163" s="33" t="s">
        <v>50</v>
      </c>
      <c r="AA163" s="25">
        <f t="shared" si="42"/>
        <v>0</v>
      </c>
    </row>
    <row r="164" spans="2:27" s="6" customFormat="1" ht="24" customHeight="1">
      <c r="B164" s="91" t="s">
        <v>120</v>
      </c>
      <c r="C164" s="76" t="s">
        <v>157</v>
      </c>
      <c r="D164" s="77"/>
      <c r="E164" s="88"/>
      <c r="F164" s="89"/>
      <c r="G164" s="65"/>
      <c r="H164" s="90"/>
      <c r="I164" s="131" t="str">
        <f>IF(H164="","",ROUNDDOWN(F164*H164,0))</f>
        <v/>
      </c>
      <c r="J164" s="105"/>
      <c r="L164" s="27"/>
      <c r="M164" s="29"/>
      <c r="N164" s="27"/>
      <c r="O164" s="29"/>
      <c r="P164" s="27"/>
      <c r="Q164" s="29"/>
      <c r="R164" s="27"/>
      <c r="S164" s="29"/>
      <c r="T164" s="111"/>
      <c r="U164" s="29"/>
      <c r="V164" s="27"/>
      <c r="W164" s="29"/>
      <c r="X164" s="25">
        <f t="shared" ref="X164:X170" si="44">MIN(M164,O164,Q164,S164,U164,W164)</f>
        <v>0</v>
      </c>
      <c r="Y164" s="33" t="s">
        <v>50</v>
      </c>
      <c r="Z164" s="33" t="s">
        <v>50</v>
      </c>
      <c r="AA164" s="25">
        <f>MIN(X164,Z164)</f>
        <v>0</v>
      </c>
    </row>
    <row r="165" spans="2:27" s="6" customFormat="1" ht="24" customHeight="1">
      <c r="B165" s="91" t="s">
        <v>155</v>
      </c>
      <c r="C165" s="76" t="s">
        <v>156</v>
      </c>
      <c r="D165" s="77"/>
      <c r="E165" s="88"/>
      <c r="F165" s="89"/>
      <c r="G165" s="65"/>
      <c r="H165" s="90"/>
      <c r="I165" s="131" t="str">
        <f>IF(H165="","",ROUNDDOWN(F165*H165,0))</f>
        <v/>
      </c>
      <c r="J165" s="105"/>
      <c r="L165" s="27"/>
      <c r="M165" s="29"/>
      <c r="N165" s="27"/>
      <c r="O165" s="29"/>
      <c r="P165" s="27"/>
      <c r="Q165" s="29"/>
      <c r="R165" s="27"/>
      <c r="S165" s="29"/>
      <c r="T165" s="111"/>
      <c r="U165" s="29"/>
      <c r="V165" s="27"/>
      <c r="W165" s="29"/>
      <c r="X165" s="25">
        <f t="shared" si="44"/>
        <v>0</v>
      </c>
      <c r="Y165" s="33" t="s">
        <v>50</v>
      </c>
      <c r="Z165" s="33" t="s">
        <v>50</v>
      </c>
      <c r="AA165" s="25">
        <f>MIN(X165,Z165)</f>
        <v>0</v>
      </c>
    </row>
    <row r="166" spans="2:27" s="6" customFormat="1" ht="24" customHeight="1">
      <c r="B166" s="93"/>
      <c r="C166" s="76" t="s">
        <v>221</v>
      </c>
      <c r="D166" s="77"/>
      <c r="E166" s="88" t="s">
        <v>222</v>
      </c>
      <c r="F166" s="89">
        <v>10.1</v>
      </c>
      <c r="G166" s="65" t="s">
        <v>15</v>
      </c>
      <c r="H166" s="90">
        <f>IF(AA166="","",IF(AA166&gt;10,ROUND(AA166,-1),ROUND(AA166,0)))</f>
        <v>1680</v>
      </c>
      <c r="I166" s="131">
        <f>IF(H166="","",ROUNDDOWN(F166*H166,0))</f>
        <v>16968</v>
      </c>
      <c r="J166" s="144">
        <f ca="1">K166</f>
        <v>49</v>
      </c>
      <c r="K166" s="6">
        <f ca="1">MAX($K$1:OFFSET($K166,-1,0))+1</f>
        <v>49</v>
      </c>
      <c r="L166" s="27"/>
      <c r="M166" s="28"/>
      <c r="N166" s="27"/>
      <c r="O166" s="28"/>
      <c r="P166" s="27"/>
      <c r="Q166" s="28"/>
      <c r="R166" s="40" t="s">
        <v>400</v>
      </c>
      <c r="S166" s="41">
        <v>2400</v>
      </c>
      <c r="T166" s="115" t="s">
        <v>399</v>
      </c>
      <c r="U166" s="42">
        <v>2500</v>
      </c>
      <c r="V166" s="27"/>
      <c r="W166" s="28"/>
      <c r="X166" s="25">
        <f t="shared" si="44"/>
        <v>2400</v>
      </c>
      <c r="Y166" s="33">
        <v>0.7</v>
      </c>
      <c r="Z166" s="33">
        <f>ROUND(X166*Y166,-1)</f>
        <v>1680</v>
      </c>
      <c r="AA166" s="24">
        <f>MIN(X166,Z166)</f>
        <v>1680</v>
      </c>
    </row>
    <row r="167" spans="2:27" s="6" customFormat="1" ht="24" customHeight="1">
      <c r="B167" s="93"/>
      <c r="C167" s="76" t="s">
        <v>41</v>
      </c>
      <c r="D167" s="77"/>
      <c r="E167" s="88"/>
      <c r="F167" s="89"/>
      <c r="G167" s="65"/>
      <c r="H167" s="90"/>
      <c r="I167" s="131">
        <f>SUBTOTAL(9,I166:I166)</f>
        <v>16968</v>
      </c>
      <c r="J167" s="105"/>
      <c r="L167" s="27"/>
      <c r="M167" s="29"/>
      <c r="N167" s="27"/>
      <c r="O167" s="29"/>
      <c r="P167" s="27"/>
      <c r="Q167" s="29"/>
      <c r="R167" s="27"/>
      <c r="S167" s="29"/>
      <c r="T167" s="111"/>
      <c r="U167" s="29"/>
      <c r="V167" s="27"/>
      <c r="W167" s="29"/>
      <c r="X167" s="25">
        <f t="shared" si="44"/>
        <v>0</v>
      </c>
      <c r="Y167" s="33" t="s">
        <v>50</v>
      </c>
      <c r="Z167" s="33" t="s">
        <v>50</v>
      </c>
      <c r="AA167" s="25">
        <f>MIN(X167,Z167)</f>
        <v>0</v>
      </c>
    </row>
    <row r="168" spans="2:27" s="6" customFormat="1" ht="24" customHeight="1">
      <c r="B168" s="93"/>
      <c r="C168" s="76"/>
      <c r="D168" s="77"/>
      <c r="E168" s="88"/>
      <c r="F168" s="89"/>
      <c r="G168" s="65"/>
      <c r="H168" s="90"/>
      <c r="I168" s="131" t="str">
        <f>IF(H168="","",ROUNDDOWN(F168*H168,0))</f>
        <v/>
      </c>
      <c r="J168" s="105"/>
      <c r="L168" s="27"/>
      <c r="M168" s="29"/>
      <c r="N168" s="27"/>
      <c r="O168" s="29"/>
      <c r="P168" s="27"/>
      <c r="Q168" s="29"/>
      <c r="R168" s="27"/>
      <c r="S168" s="29"/>
      <c r="T168" s="111"/>
      <c r="U168" s="29"/>
      <c r="V168" s="27"/>
      <c r="W168" s="29"/>
      <c r="X168" s="25">
        <f t="shared" si="44"/>
        <v>0</v>
      </c>
      <c r="Y168" s="33" t="s">
        <v>50</v>
      </c>
      <c r="Z168" s="33" t="s">
        <v>50</v>
      </c>
      <c r="AA168" s="25">
        <f t="shared" ref="AA168:AA174" si="45">MIN(X168,Z168)</f>
        <v>0</v>
      </c>
    </row>
    <row r="169" spans="2:27" s="6" customFormat="1" ht="24" customHeight="1">
      <c r="B169" s="91" t="s">
        <v>243</v>
      </c>
      <c r="C169" s="76" t="s">
        <v>159</v>
      </c>
      <c r="D169" s="77"/>
      <c r="E169" s="88"/>
      <c r="F169" s="89"/>
      <c r="G169" s="65"/>
      <c r="H169" s="90"/>
      <c r="I169" s="131" t="str">
        <f>IF(H169="","",ROUNDDOWN(F169*H169,0))</f>
        <v/>
      </c>
      <c r="J169" s="105"/>
      <c r="L169" s="27"/>
      <c r="M169" s="29"/>
      <c r="N169" s="27"/>
      <c r="O169" s="29"/>
      <c r="P169" s="27"/>
      <c r="Q169" s="29"/>
      <c r="R169" s="27"/>
      <c r="S169" s="29"/>
      <c r="T169" s="111"/>
      <c r="U169" s="29"/>
      <c r="V169" s="27"/>
      <c r="W169" s="29"/>
      <c r="X169" s="25">
        <f t="shared" si="44"/>
        <v>0</v>
      </c>
      <c r="Y169" s="33" t="s">
        <v>50</v>
      </c>
      <c r="Z169" s="33" t="s">
        <v>50</v>
      </c>
      <c r="AA169" s="25">
        <f t="shared" si="45"/>
        <v>0</v>
      </c>
    </row>
    <row r="170" spans="2:27" s="6" customFormat="1" ht="24" customHeight="1">
      <c r="B170" s="91" t="s">
        <v>155</v>
      </c>
      <c r="C170" s="76" t="s">
        <v>156</v>
      </c>
      <c r="D170" s="77"/>
      <c r="E170" s="88"/>
      <c r="F170" s="89"/>
      <c r="G170" s="65"/>
      <c r="H170" s="90"/>
      <c r="I170" s="131" t="str">
        <f>IF(H170="","",ROUNDDOWN(F170*H170,0))</f>
        <v/>
      </c>
      <c r="J170" s="105"/>
      <c r="L170" s="27"/>
      <c r="M170" s="29"/>
      <c r="N170" s="27"/>
      <c r="O170" s="29"/>
      <c r="P170" s="27"/>
      <c r="Q170" s="29"/>
      <c r="R170" s="27"/>
      <c r="S170" s="29"/>
      <c r="T170" s="111"/>
      <c r="U170" s="29"/>
      <c r="V170" s="27"/>
      <c r="W170" s="29"/>
      <c r="X170" s="25">
        <f t="shared" si="44"/>
        <v>0</v>
      </c>
      <c r="Y170" s="33" t="s">
        <v>50</v>
      </c>
      <c r="Z170" s="33" t="s">
        <v>50</v>
      </c>
      <c r="AA170" s="25">
        <f t="shared" si="45"/>
        <v>0</v>
      </c>
    </row>
    <row r="171" spans="2:27" s="6" customFormat="1" ht="24" customHeight="1">
      <c r="B171" s="93"/>
      <c r="C171" s="76" t="s">
        <v>223</v>
      </c>
      <c r="D171" s="77"/>
      <c r="E171" s="88" t="s">
        <v>389</v>
      </c>
      <c r="F171" s="89">
        <v>68.900000000000006</v>
      </c>
      <c r="G171" s="65" t="s">
        <v>209</v>
      </c>
      <c r="H171" s="90" t="e">
        <f>#REF!</f>
        <v>#REF!</v>
      </c>
      <c r="I171" s="131" t="e">
        <f>IF(H171="","",ROUNDDOWN(F171*H171,0))</f>
        <v>#REF!</v>
      </c>
      <c r="J171" s="147" t="s">
        <v>255</v>
      </c>
      <c r="L171" s="27"/>
      <c r="M171" s="29"/>
      <c r="N171" s="27"/>
      <c r="O171" s="29"/>
      <c r="P171" s="27"/>
      <c r="Q171" s="29"/>
      <c r="R171" s="40"/>
      <c r="S171" s="38"/>
      <c r="T171" s="111"/>
      <c r="U171" s="29"/>
      <c r="V171" s="27"/>
      <c r="W171" s="29"/>
      <c r="X171" s="25">
        <f t="shared" ref="X171:X176" si="46">MIN(M171,O171,Q171,S171,U171,W171)</f>
        <v>0</v>
      </c>
      <c r="Y171" s="33" t="s">
        <v>50</v>
      </c>
      <c r="Z171" s="33" t="s">
        <v>50</v>
      </c>
      <c r="AA171" s="25">
        <f t="shared" si="45"/>
        <v>0</v>
      </c>
    </row>
    <row r="172" spans="2:27" s="6" customFormat="1" ht="24" customHeight="1">
      <c r="B172" s="93"/>
      <c r="C172" s="76" t="s">
        <v>224</v>
      </c>
      <c r="D172" s="77"/>
      <c r="E172" s="88" t="s">
        <v>388</v>
      </c>
      <c r="F172" s="89">
        <v>10.6</v>
      </c>
      <c r="G172" s="65" t="s">
        <v>225</v>
      </c>
      <c r="H172" s="90" t="e">
        <f>#REF!</f>
        <v>#REF!</v>
      </c>
      <c r="I172" s="131" t="e">
        <f>IF(H172="","",ROUNDDOWN(F172*H172,0))</f>
        <v>#REF!</v>
      </c>
      <c r="J172" s="147" t="s">
        <v>255</v>
      </c>
      <c r="L172" s="27"/>
      <c r="M172" s="29"/>
      <c r="N172" s="27"/>
      <c r="O172" s="29"/>
      <c r="P172" s="27"/>
      <c r="Q172" s="29"/>
      <c r="R172" s="40"/>
      <c r="S172" s="38"/>
      <c r="T172" s="111"/>
      <c r="U172" s="29"/>
      <c r="V172" s="27"/>
      <c r="W172" s="29"/>
      <c r="X172" s="25">
        <f t="shared" si="46"/>
        <v>0</v>
      </c>
      <c r="Y172" s="33" t="s">
        <v>50</v>
      </c>
      <c r="Z172" s="33" t="s">
        <v>50</v>
      </c>
      <c r="AA172" s="25">
        <f>MIN(X172,Z172)</f>
        <v>0</v>
      </c>
    </row>
    <row r="173" spans="2:27" s="6" customFormat="1" ht="24" customHeight="1">
      <c r="B173" s="93"/>
      <c r="C173" s="76" t="s">
        <v>41</v>
      </c>
      <c r="D173" s="77"/>
      <c r="E173" s="88"/>
      <c r="F173" s="89"/>
      <c r="G173" s="65"/>
      <c r="H173" s="90"/>
      <c r="I173" s="131" t="e">
        <f>SUM(I171:I172)</f>
        <v>#REF!</v>
      </c>
      <c r="J173" s="105"/>
      <c r="L173" s="27"/>
      <c r="M173" s="29"/>
      <c r="N173" s="27"/>
      <c r="O173" s="29"/>
      <c r="P173" s="27"/>
      <c r="Q173" s="29"/>
      <c r="R173" s="27"/>
      <c r="S173" s="29"/>
      <c r="T173" s="111"/>
      <c r="U173" s="29"/>
      <c r="V173" s="27"/>
      <c r="W173" s="29"/>
      <c r="X173" s="25">
        <f t="shared" si="46"/>
        <v>0</v>
      </c>
      <c r="Y173" s="33" t="s">
        <v>50</v>
      </c>
      <c r="Z173" s="33" t="s">
        <v>50</v>
      </c>
      <c r="AA173" s="25">
        <f t="shared" si="45"/>
        <v>0</v>
      </c>
    </row>
    <row r="174" spans="2:27" s="6" customFormat="1" ht="24" customHeight="1">
      <c r="B174" s="93"/>
      <c r="C174" s="76"/>
      <c r="D174" s="77"/>
      <c r="E174" s="88"/>
      <c r="F174" s="89"/>
      <c r="G174" s="65"/>
      <c r="H174" s="90"/>
      <c r="I174" s="131" t="str">
        <f t="shared" ref="I174:I183" si="47">IF(H174="","",ROUNDDOWN(F174*H174,0))</f>
        <v/>
      </c>
      <c r="J174" s="105"/>
      <c r="L174" s="27"/>
      <c r="M174" s="29"/>
      <c r="N174" s="27"/>
      <c r="O174" s="29"/>
      <c r="P174" s="27"/>
      <c r="Q174" s="29"/>
      <c r="R174" s="27"/>
      <c r="S174" s="29"/>
      <c r="T174" s="111"/>
      <c r="U174" s="29"/>
      <c r="V174" s="27"/>
      <c r="W174" s="29"/>
      <c r="X174" s="25">
        <f t="shared" si="46"/>
        <v>0</v>
      </c>
      <c r="Y174" s="33" t="s">
        <v>50</v>
      </c>
      <c r="Z174" s="33" t="s">
        <v>50</v>
      </c>
      <c r="AA174" s="25">
        <f t="shared" si="45"/>
        <v>0</v>
      </c>
    </row>
    <row r="175" spans="2:27" s="6" customFormat="1" ht="24" customHeight="1">
      <c r="B175" s="91" t="s">
        <v>158</v>
      </c>
      <c r="C175" s="76" t="s">
        <v>119</v>
      </c>
      <c r="D175" s="77"/>
      <c r="E175" s="88"/>
      <c r="F175" s="89"/>
      <c r="G175" s="65"/>
      <c r="H175" s="90"/>
      <c r="I175" s="131" t="str">
        <f t="shared" si="47"/>
        <v/>
      </c>
      <c r="J175" s="105"/>
      <c r="L175" s="27"/>
      <c r="M175" s="29"/>
      <c r="N175" s="27"/>
      <c r="O175" s="29"/>
      <c r="P175" s="27"/>
      <c r="Q175" s="29"/>
      <c r="R175" s="27"/>
      <c r="S175" s="29"/>
      <c r="T175" s="111"/>
      <c r="U175" s="29"/>
      <c r="V175" s="27"/>
      <c r="W175" s="29"/>
      <c r="X175" s="25">
        <f t="shared" si="46"/>
        <v>0</v>
      </c>
      <c r="Y175" s="33" t="s">
        <v>50</v>
      </c>
      <c r="Z175" s="33" t="s">
        <v>50</v>
      </c>
      <c r="AA175" s="25">
        <f t="shared" ref="AA175:AA183" si="48">MIN(X175,Z175)</f>
        <v>0</v>
      </c>
    </row>
    <row r="176" spans="2:27" s="6" customFormat="1" ht="24" customHeight="1">
      <c r="B176" s="93"/>
      <c r="C176" s="76" t="s">
        <v>226</v>
      </c>
      <c r="D176" s="77"/>
      <c r="E176" s="88" t="s">
        <v>227</v>
      </c>
      <c r="F176" s="89">
        <v>1.8</v>
      </c>
      <c r="G176" s="65" t="s">
        <v>196</v>
      </c>
      <c r="H176" s="90">
        <f>IF(AA176="","",IF(AA176&gt;10,ROUND(AA176,-1),ROUND(AA176,0)))</f>
        <v>200</v>
      </c>
      <c r="I176" s="131">
        <f t="shared" si="47"/>
        <v>360</v>
      </c>
      <c r="J176" s="144">
        <f t="shared" ref="J176:J183" ca="1" si="49">K176</f>
        <v>50</v>
      </c>
      <c r="K176" s="6">
        <f ca="1">MAX($K$1:OFFSET($K176,-1,0))+1</f>
        <v>50</v>
      </c>
      <c r="L176" s="27"/>
      <c r="M176" s="29"/>
      <c r="N176" s="27"/>
      <c r="O176" s="29"/>
      <c r="P176" s="27"/>
      <c r="Q176" s="29"/>
      <c r="R176" s="37">
        <v>356</v>
      </c>
      <c r="S176" s="38">
        <v>330</v>
      </c>
      <c r="T176" s="116">
        <v>316</v>
      </c>
      <c r="U176" s="39">
        <v>280</v>
      </c>
      <c r="V176" s="27"/>
      <c r="W176" s="29"/>
      <c r="X176" s="25">
        <f t="shared" si="46"/>
        <v>280</v>
      </c>
      <c r="Y176" s="36">
        <v>0.7</v>
      </c>
      <c r="Z176" s="35">
        <f>+X176*Y176</f>
        <v>196</v>
      </c>
      <c r="AA176" s="25">
        <f t="shared" si="48"/>
        <v>196</v>
      </c>
    </row>
    <row r="177" spans="2:27" s="6" customFormat="1" ht="24" customHeight="1">
      <c r="B177" s="93"/>
      <c r="C177" s="76" t="s">
        <v>228</v>
      </c>
      <c r="D177" s="77"/>
      <c r="E177" s="88" t="s">
        <v>229</v>
      </c>
      <c r="F177" s="89">
        <v>30.6</v>
      </c>
      <c r="G177" s="65" t="s">
        <v>15</v>
      </c>
      <c r="H177" s="90" t="e">
        <f>#REF!</f>
        <v>#REF!</v>
      </c>
      <c r="I177" s="131" t="e">
        <f t="shared" si="47"/>
        <v>#REF!</v>
      </c>
      <c r="J177" s="147" t="s">
        <v>255</v>
      </c>
      <c r="K177" s="6">
        <f ca="1">MAX($K$1:OFFSET($K177,-1,0))+1</f>
        <v>51</v>
      </c>
      <c r="L177" s="27"/>
      <c r="M177" s="29"/>
      <c r="N177" s="27"/>
      <c r="O177" s="29"/>
      <c r="P177" s="27"/>
      <c r="Q177" s="29"/>
      <c r="R177" s="40"/>
      <c r="S177" s="38"/>
      <c r="T177" s="115"/>
      <c r="U177" s="39"/>
      <c r="V177" s="40"/>
      <c r="W177" s="38"/>
      <c r="X177" s="43">
        <f>+ROUNDDOWN(W177+U177,-1)</f>
        <v>0</v>
      </c>
      <c r="Y177" s="33" t="s">
        <v>57</v>
      </c>
      <c r="Z177" s="33" t="s">
        <v>57</v>
      </c>
      <c r="AA177" s="25">
        <f t="shared" si="48"/>
        <v>0</v>
      </c>
    </row>
    <row r="178" spans="2:27" s="6" customFormat="1" ht="24" customHeight="1">
      <c r="B178" s="93"/>
      <c r="C178" s="76" t="s">
        <v>230</v>
      </c>
      <c r="D178" s="77"/>
      <c r="E178" s="88" t="s">
        <v>231</v>
      </c>
      <c r="F178" s="89">
        <v>30.6</v>
      </c>
      <c r="G178" s="65" t="s">
        <v>15</v>
      </c>
      <c r="H178" s="90">
        <f>IF(AA178="","",IF(AA178&gt;10,ROUND(AA178,-1),ROUND(AA178,0)))</f>
        <v>820</v>
      </c>
      <c r="I178" s="131">
        <f>IF(H178="","",ROUNDDOWN(F178*H178,0))</f>
        <v>25092</v>
      </c>
      <c r="J178" s="144">
        <f t="shared" ca="1" si="49"/>
        <v>52</v>
      </c>
      <c r="K178" s="6">
        <f ca="1">MAX($K$1:OFFSET($K178,-1,0))+1</f>
        <v>52</v>
      </c>
      <c r="L178" s="27"/>
      <c r="M178" s="29"/>
      <c r="N178" s="27"/>
      <c r="O178" s="29"/>
      <c r="P178" s="27"/>
      <c r="Q178" s="29"/>
      <c r="R178" s="117" t="s">
        <v>402</v>
      </c>
      <c r="S178" s="38">
        <v>880</v>
      </c>
      <c r="T178" s="115" t="s">
        <v>401</v>
      </c>
      <c r="U178" s="39">
        <v>820</v>
      </c>
      <c r="V178" s="40"/>
      <c r="W178" s="38"/>
      <c r="X178" s="43">
        <f>+ROUNDDOWN(W178+U178,-1)</f>
        <v>820</v>
      </c>
      <c r="Y178" s="33" t="s">
        <v>50</v>
      </c>
      <c r="Z178" s="33" t="s">
        <v>50</v>
      </c>
      <c r="AA178" s="25">
        <f>MIN(X178,Z178)</f>
        <v>820</v>
      </c>
    </row>
    <row r="179" spans="2:27" s="6" customFormat="1" ht="24" customHeight="1">
      <c r="B179" s="93"/>
      <c r="C179" s="76" t="s">
        <v>232</v>
      </c>
      <c r="D179" s="77"/>
      <c r="E179" s="88" t="s">
        <v>233</v>
      </c>
      <c r="F179" s="89">
        <v>30.6</v>
      </c>
      <c r="G179" s="65" t="s">
        <v>234</v>
      </c>
      <c r="H179" s="90">
        <f>IF(AA179="","",IF(AA179&gt;10,ROUND(AA179,-1),ROUND(AA179,0)))</f>
        <v>890</v>
      </c>
      <c r="I179" s="131">
        <f t="shared" si="47"/>
        <v>27234</v>
      </c>
      <c r="J179" s="144">
        <f t="shared" ca="1" si="49"/>
        <v>53</v>
      </c>
      <c r="K179" s="6">
        <f ca="1">MAX($K$1:OFFSET($K179,-1,0))+1</f>
        <v>53</v>
      </c>
      <c r="L179" s="27"/>
      <c r="M179" s="29"/>
      <c r="N179" s="27"/>
      <c r="O179" s="29"/>
      <c r="P179" s="27"/>
      <c r="Q179" s="29"/>
      <c r="R179" s="37">
        <v>376</v>
      </c>
      <c r="S179" s="38">
        <v>1020</v>
      </c>
      <c r="T179" s="116">
        <v>320</v>
      </c>
      <c r="U179" s="39">
        <v>890</v>
      </c>
      <c r="V179" s="27"/>
      <c r="W179" s="29"/>
      <c r="X179" s="25">
        <f t="shared" ref="X179:X184" si="50">MIN(M179,O179,Q179,S179,U179,W179)</f>
        <v>890</v>
      </c>
      <c r="Y179" s="33" t="s">
        <v>64</v>
      </c>
      <c r="Z179" s="33" t="s">
        <v>64</v>
      </c>
      <c r="AA179" s="25">
        <f t="shared" si="48"/>
        <v>890</v>
      </c>
    </row>
    <row r="180" spans="2:27" s="6" customFormat="1" ht="24" customHeight="1">
      <c r="B180" s="93"/>
      <c r="C180" s="76" t="s">
        <v>242</v>
      </c>
      <c r="D180" s="77"/>
      <c r="E180" s="88"/>
      <c r="F180" s="89">
        <v>8.5</v>
      </c>
      <c r="G180" s="65" t="s">
        <v>234</v>
      </c>
      <c r="H180" s="90" t="e">
        <f>#REF!</f>
        <v>#REF!</v>
      </c>
      <c r="I180" s="131" t="e">
        <f>IF(H180="","",ROUNDDOWN(F180*H180,0))</f>
        <v>#REF!</v>
      </c>
      <c r="J180" s="147" t="s">
        <v>255</v>
      </c>
      <c r="K180" s="6">
        <f ca="1">MAX($K$1:OFFSET($K180,-1,0))+1</f>
        <v>54</v>
      </c>
      <c r="L180" s="27"/>
      <c r="M180" s="29"/>
      <c r="N180" s="27"/>
      <c r="O180" s="29"/>
      <c r="P180" s="27"/>
      <c r="Q180" s="29"/>
      <c r="R180" s="37"/>
      <c r="S180" s="38"/>
      <c r="T180" s="116"/>
      <c r="U180" s="39"/>
      <c r="V180" s="27"/>
      <c r="W180" s="29"/>
      <c r="X180" s="25">
        <f t="shared" si="50"/>
        <v>0</v>
      </c>
      <c r="Y180" s="33" t="s">
        <v>50</v>
      </c>
      <c r="Z180" s="33" t="s">
        <v>50</v>
      </c>
      <c r="AA180" s="25">
        <f>MIN(X180,Z180)</f>
        <v>0</v>
      </c>
    </row>
    <row r="181" spans="2:27" s="6" customFormat="1" ht="24" customHeight="1">
      <c r="B181" s="93"/>
      <c r="C181" s="76" t="s">
        <v>237</v>
      </c>
      <c r="D181" s="77"/>
      <c r="E181" s="88" t="s">
        <v>238</v>
      </c>
      <c r="F181" s="89">
        <v>79</v>
      </c>
      <c r="G181" s="65" t="s">
        <v>239</v>
      </c>
      <c r="H181" s="90">
        <f>IF(AA181="","",IF(AA181&gt;10,ROUND(AA181,-1),ROUND(AA181,0)))</f>
        <v>670</v>
      </c>
      <c r="I181" s="131">
        <f>IF(H181="","",ROUNDDOWN(F181*H181,0))</f>
        <v>52930</v>
      </c>
      <c r="J181" s="144">
        <f t="shared" ca="1" si="49"/>
        <v>55</v>
      </c>
      <c r="K181" s="6">
        <f ca="1">MAX($K$1:OFFSET($K181,-1,0))+1</f>
        <v>55</v>
      </c>
      <c r="L181" s="27"/>
      <c r="M181" s="29"/>
      <c r="N181" s="27"/>
      <c r="O181" s="29"/>
      <c r="P181" s="27"/>
      <c r="Q181" s="29"/>
      <c r="R181" s="37">
        <v>196</v>
      </c>
      <c r="S181" s="38">
        <v>870</v>
      </c>
      <c r="T181" s="111">
        <v>132</v>
      </c>
      <c r="U181" s="29">
        <v>670</v>
      </c>
      <c r="V181" s="27"/>
      <c r="W181" s="29"/>
      <c r="X181" s="25">
        <f t="shared" si="50"/>
        <v>670</v>
      </c>
      <c r="Y181" s="33" t="s">
        <v>50</v>
      </c>
      <c r="Z181" s="33" t="s">
        <v>50</v>
      </c>
      <c r="AA181" s="25">
        <f>MIN(X181,Z181)</f>
        <v>670</v>
      </c>
    </row>
    <row r="182" spans="2:27" s="6" customFormat="1" ht="24" customHeight="1">
      <c r="B182" s="93"/>
      <c r="C182" s="76" t="s">
        <v>240</v>
      </c>
      <c r="D182" s="77"/>
      <c r="E182" s="88" t="s">
        <v>241</v>
      </c>
      <c r="F182" s="89">
        <v>75.7</v>
      </c>
      <c r="G182" s="65" t="s">
        <v>239</v>
      </c>
      <c r="H182" s="90">
        <f>IF(AA182="","",IF(AA182&gt;10,ROUND(AA182,-1),ROUND(AA182,0)))</f>
        <v>960</v>
      </c>
      <c r="I182" s="131">
        <f>IF(H182="","",ROUNDDOWN(F182*H182,0))</f>
        <v>72672</v>
      </c>
      <c r="J182" s="144">
        <f t="shared" ca="1" si="49"/>
        <v>56</v>
      </c>
      <c r="K182" s="6">
        <f ca="1">MAX($K$1:OFFSET($K182,-1,0))+1</f>
        <v>56</v>
      </c>
      <c r="L182" s="27"/>
      <c r="M182" s="29"/>
      <c r="N182" s="27"/>
      <c r="O182" s="29"/>
      <c r="P182" s="27"/>
      <c r="Q182" s="29"/>
      <c r="R182" s="37">
        <v>196</v>
      </c>
      <c r="S182" s="38">
        <v>1070</v>
      </c>
      <c r="T182" s="111">
        <v>132</v>
      </c>
      <c r="U182" s="29">
        <v>960</v>
      </c>
      <c r="V182" s="27"/>
      <c r="W182" s="29"/>
      <c r="X182" s="25">
        <f t="shared" si="50"/>
        <v>960</v>
      </c>
      <c r="Y182" s="33" t="s">
        <v>50</v>
      </c>
      <c r="Z182" s="33" t="s">
        <v>50</v>
      </c>
      <c r="AA182" s="25">
        <f>MIN(X182,Z182)</f>
        <v>960</v>
      </c>
    </row>
    <row r="183" spans="2:27" s="6" customFormat="1" ht="24" customHeight="1">
      <c r="B183" s="93"/>
      <c r="C183" s="76" t="s">
        <v>235</v>
      </c>
      <c r="D183" s="77"/>
      <c r="E183" s="88" t="s">
        <v>236</v>
      </c>
      <c r="F183" s="89">
        <v>14.5</v>
      </c>
      <c r="G183" s="65" t="s">
        <v>13</v>
      </c>
      <c r="H183" s="90">
        <f>IF(AA183="","",IF(AA183&gt;10,ROUND(AA183,-1),ROUND(AA183,0)))</f>
        <v>760</v>
      </c>
      <c r="I183" s="131">
        <f t="shared" si="47"/>
        <v>11020</v>
      </c>
      <c r="J183" s="144">
        <f t="shared" ca="1" si="49"/>
        <v>57</v>
      </c>
      <c r="K183" s="6">
        <f ca="1">MAX($K$1:OFFSET($K183,-1,0))+1</f>
        <v>57</v>
      </c>
      <c r="L183" s="27"/>
      <c r="M183" s="29"/>
      <c r="N183" s="27"/>
      <c r="O183" s="29"/>
      <c r="P183" s="27"/>
      <c r="Q183" s="29"/>
      <c r="R183" s="37">
        <v>198</v>
      </c>
      <c r="S183" s="38">
        <v>760</v>
      </c>
      <c r="T183" s="111"/>
      <c r="U183" s="29"/>
      <c r="V183" s="27"/>
      <c r="W183" s="29"/>
      <c r="X183" s="25">
        <f t="shared" si="50"/>
        <v>760</v>
      </c>
      <c r="Y183" s="33" t="s">
        <v>50</v>
      </c>
      <c r="Z183" s="33" t="s">
        <v>50</v>
      </c>
      <c r="AA183" s="25">
        <f t="shared" si="48"/>
        <v>760</v>
      </c>
    </row>
    <row r="184" spans="2:27" s="6" customFormat="1" ht="24" customHeight="1">
      <c r="B184" s="93"/>
      <c r="C184" s="76" t="s">
        <v>41</v>
      </c>
      <c r="D184" s="77"/>
      <c r="E184" s="88"/>
      <c r="F184" s="89"/>
      <c r="G184" s="65"/>
      <c r="H184" s="90"/>
      <c r="I184" s="131" t="e">
        <f>SUM(I176:I183)</f>
        <v>#REF!</v>
      </c>
      <c r="J184" s="104"/>
      <c r="L184" s="27"/>
      <c r="M184" s="29"/>
      <c r="N184" s="27"/>
      <c r="O184" s="29"/>
      <c r="P184" s="27"/>
      <c r="Q184" s="29"/>
      <c r="R184" s="27"/>
      <c r="S184" s="29"/>
      <c r="T184" s="111"/>
      <c r="U184" s="29"/>
      <c r="V184" s="27"/>
      <c r="W184" s="29"/>
      <c r="X184" s="25">
        <f t="shared" si="50"/>
        <v>0</v>
      </c>
      <c r="Y184" s="33" t="s">
        <v>50</v>
      </c>
      <c r="Z184" s="33" t="s">
        <v>50</v>
      </c>
      <c r="AA184" s="25">
        <f>MIN(X184,Z184)</f>
        <v>0</v>
      </c>
    </row>
    <row r="185" spans="2:27" s="6" customFormat="1" ht="24" customHeight="1">
      <c r="B185" s="93"/>
      <c r="C185" s="76"/>
      <c r="D185" s="77"/>
      <c r="E185" s="88"/>
      <c r="F185" s="89"/>
      <c r="G185" s="65"/>
      <c r="H185" s="90"/>
      <c r="I185" s="131" t="str">
        <f>IF(H185="","",ROUNDDOWN(F185*H185,0))</f>
        <v/>
      </c>
      <c r="J185" s="105"/>
      <c r="L185" s="27"/>
      <c r="M185" s="29"/>
      <c r="N185" s="27"/>
      <c r="O185" s="29"/>
      <c r="P185" s="27"/>
      <c r="Q185" s="29"/>
      <c r="R185" s="27"/>
      <c r="S185" s="29"/>
      <c r="T185" s="111"/>
      <c r="U185" s="29"/>
      <c r="V185" s="27"/>
      <c r="W185" s="29"/>
      <c r="X185" s="25">
        <f>MIN(M185,O185,Q185,S185,U185,W185)</f>
        <v>0</v>
      </c>
      <c r="Y185" s="33" t="s">
        <v>50</v>
      </c>
      <c r="Z185" s="33" t="s">
        <v>50</v>
      </c>
      <c r="AA185" s="25">
        <f>MIN(X185,Z185)</f>
        <v>0</v>
      </c>
    </row>
    <row r="186" spans="2:27" s="6" customFormat="1" ht="24" customHeight="1">
      <c r="B186" s="91" t="s">
        <v>390</v>
      </c>
      <c r="C186" s="76" t="s">
        <v>391</v>
      </c>
      <c r="D186" s="77"/>
      <c r="E186" s="88"/>
      <c r="F186" s="89"/>
      <c r="G186" s="65"/>
      <c r="H186" s="90"/>
      <c r="I186" s="131"/>
      <c r="J186" s="105"/>
      <c r="L186" s="27"/>
      <c r="M186" s="29"/>
      <c r="N186" s="27"/>
      <c r="O186" s="29"/>
      <c r="P186" s="27"/>
      <c r="Q186" s="29"/>
      <c r="R186" s="27"/>
      <c r="S186" s="29"/>
      <c r="T186" s="111"/>
      <c r="U186" s="29"/>
      <c r="V186" s="27"/>
      <c r="W186" s="29"/>
      <c r="X186" s="25"/>
      <c r="Y186" s="33"/>
      <c r="Z186" s="33"/>
      <c r="AA186" s="25"/>
    </row>
    <row r="187" spans="2:27" s="6" customFormat="1" ht="24" customHeight="1">
      <c r="B187" s="93"/>
      <c r="C187" s="76" t="s">
        <v>386</v>
      </c>
      <c r="D187" s="77"/>
      <c r="E187" s="88" t="s">
        <v>387</v>
      </c>
      <c r="F187" s="95">
        <v>1</v>
      </c>
      <c r="G187" s="65" t="s">
        <v>374</v>
      </c>
      <c r="H187" s="90" t="e">
        <f>#REF!</f>
        <v>#REF!</v>
      </c>
      <c r="I187" s="131" t="e">
        <f>IF(H187="","",ROUNDDOWN(F187*H187,0))</f>
        <v>#REF!</v>
      </c>
      <c r="J187" s="147" t="s">
        <v>392</v>
      </c>
      <c r="L187" s="27"/>
      <c r="M187" s="29"/>
      <c r="N187" s="27"/>
      <c r="O187" s="29"/>
      <c r="P187" s="27"/>
      <c r="Q187" s="29"/>
      <c r="R187" s="27"/>
      <c r="S187" s="29"/>
      <c r="T187" s="111"/>
      <c r="U187" s="29"/>
      <c r="V187" s="27"/>
      <c r="W187" s="29"/>
      <c r="X187" s="25"/>
      <c r="Y187" s="33"/>
      <c r="Z187" s="33"/>
      <c r="AA187" s="25"/>
    </row>
    <row r="188" spans="2:27" s="6" customFormat="1" ht="24" customHeight="1">
      <c r="B188" s="93"/>
      <c r="C188" s="76" t="s">
        <v>41</v>
      </c>
      <c r="D188" s="77"/>
      <c r="E188" s="88"/>
      <c r="F188" s="89"/>
      <c r="G188" s="65"/>
      <c r="H188" s="90"/>
      <c r="I188" s="131" t="e">
        <f>I187</f>
        <v>#REF!</v>
      </c>
      <c r="J188" s="105"/>
      <c r="L188" s="27"/>
      <c r="M188" s="29"/>
      <c r="N188" s="27"/>
      <c r="O188" s="29"/>
      <c r="P188" s="27"/>
      <c r="Q188" s="29"/>
      <c r="R188" s="27"/>
      <c r="S188" s="29"/>
      <c r="T188" s="111"/>
      <c r="U188" s="29"/>
      <c r="V188" s="27"/>
      <c r="W188" s="29"/>
      <c r="X188" s="25">
        <f>MIN(M188,O188,Q188,S188,U188,W188)</f>
        <v>0</v>
      </c>
      <c r="Y188" s="33" t="s">
        <v>50</v>
      </c>
      <c r="Z188" s="33" t="s">
        <v>50</v>
      </c>
      <c r="AA188" s="25">
        <f>MIN(X188,Z188)</f>
        <v>0</v>
      </c>
    </row>
    <row r="189" spans="2:27" s="6" customFormat="1" ht="24" customHeight="1">
      <c r="B189" s="93"/>
      <c r="C189" s="76"/>
      <c r="D189" s="77"/>
      <c r="E189" s="88"/>
      <c r="F189" s="89"/>
      <c r="G189" s="65"/>
      <c r="H189" s="90"/>
      <c r="I189" s="131"/>
      <c r="J189" s="105"/>
      <c r="L189" s="27"/>
      <c r="M189" s="29"/>
      <c r="N189" s="27"/>
      <c r="O189" s="29"/>
      <c r="P189" s="27"/>
      <c r="Q189" s="29"/>
      <c r="R189" s="27"/>
      <c r="S189" s="29"/>
      <c r="T189" s="111"/>
      <c r="U189" s="29"/>
      <c r="V189" s="27"/>
      <c r="W189" s="29"/>
      <c r="X189" s="25"/>
      <c r="Y189" s="33"/>
      <c r="Z189" s="33"/>
      <c r="AA189" s="25"/>
    </row>
    <row r="190" spans="2:27" s="6" customFormat="1" ht="24" customHeight="1">
      <c r="B190" s="93"/>
      <c r="C190" s="76"/>
      <c r="D190" s="77"/>
      <c r="E190" s="88"/>
      <c r="F190" s="89"/>
      <c r="G190" s="65"/>
      <c r="H190" s="90"/>
      <c r="I190" s="131"/>
      <c r="J190" s="105"/>
      <c r="L190" s="27"/>
      <c r="M190" s="29"/>
      <c r="N190" s="27"/>
      <c r="O190" s="29"/>
      <c r="P190" s="27"/>
      <c r="Q190" s="29"/>
      <c r="R190" s="27"/>
      <c r="S190" s="29"/>
      <c r="T190" s="111"/>
      <c r="U190" s="29"/>
      <c r="V190" s="27"/>
      <c r="W190" s="29"/>
      <c r="X190" s="25"/>
      <c r="Y190" s="33"/>
      <c r="Z190" s="33"/>
      <c r="AA190" s="25"/>
    </row>
    <row r="191" spans="2:27" s="6" customFormat="1" ht="24" customHeight="1">
      <c r="B191" s="93"/>
      <c r="C191" s="76"/>
      <c r="D191" s="77"/>
      <c r="E191" s="88"/>
      <c r="F191" s="89"/>
      <c r="G191" s="65"/>
      <c r="H191" s="90"/>
      <c r="I191" s="131"/>
      <c r="J191" s="105"/>
      <c r="L191" s="27"/>
      <c r="M191" s="29"/>
      <c r="N191" s="27"/>
      <c r="O191" s="29"/>
      <c r="P191" s="27"/>
      <c r="Q191" s="29"/>
      <c r="R191" s="27"/>
      <c r="S191" s="29"/>
      <c r="T191" s="111"/>
      <c r="U191" s="29"/>
      <c r="V191" s="27"/>
      <c r="W191" s="29"/>
      <c r="X191" s="25"/>
      <c r="Y191" s="33"/>
      <c r="Z191" s="33"/>
      <c r="AA191" s="25"/>
    </row>
  </sheetData>
  <mergeCells count="1">
    <mergeCell ref="B2:C2"/>
  </mergeCells>
  <phoneticPr fontId="5"/>
  <dataValidations count="2">
    <dataValidation imeMode="on" allowBlank="1" showInputMessage="1" showErrorMessage="1" sqref="C1 D1:E3 E4:E191" xr:uid="{00000000-0002-0000-0100-000000000000}"/>
    <dataValidation imeMode="off" allowBlank="1" showInputMessage="1" showErrorMessage="1" sqref="J1 I2:I191 J4:J65251 F1:F1048576" xr:uid="{00000000-0002-0000-01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firstPageNumber="4" fitToHeight="0" orientation="landscape" r:id="rId1"/>
  <headerFooter alignWithMargins="0">
    <oddFooter>&amp;C長岡技術科学大学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8136-C902-4E04-B5AE-194ECAD259ED}">
  <sheetPr>
    <tabColor rgb="FF66FF33"/>
  </sheetPr>
  <dimension ref="B1:I42"/>
  <sheetViews>
    <sheetView view="pageBreakPreview" zoomScale="90" zoomScaleNormal="70" zoomScaleSheetLayoutView="90" workbookViewId="0">
      <selection activeCell="F6" sqref="F6"/>
    </sheetView>
  </sheetViews>
  <sheetFormatPr defaultColWidth="9" defaultRowHeight="24.95" customHeight="1"/>
  <cols>
    <col min="1" max="1" width="3.25" style="153" customWidth="1"/>
    <col min="2" max="2" width="32.625" style="159" customWidth="1"/>
    <col min="3" max="3" width="29.75" style="160" customWidth="1"/>
    <col min="4" max="4" width="9.625" style="152" customWidth="1"/>
    <col min="5" max="5" width="5.75" style="161" customWidth="1"/>
    <col min="6" max="6" width="11.5" style="161" customWidth="1"/>
    <col min="7" max="7" width="22.625" style="161" customWidth="1"/>
    <col min="8" max="8" width="23.625" style="162" customWidth="1"/>
    <col min="9" max="9" width="10.625" style="153" customWidth="1"/>
    <col min="10" max="16384" width="9" style="153"/>
  </cols>
  <sheetData>
    <row r="1" spans="2:9" ht="24.95" customHeight="1">
      <c r="B1" s="202" t="s">
        <v>466</v>
      </c>
      <c r="C1" s="184"/>
      <c r="D1" s="258"/>
      <c r="E1" s="205"/>
      <c r="F1" s="348"/>
      <c r="G1" s="205"/>
      <c r="H1" s="304"/>
    </row>
    <row r="2" spans="2:9" ht="24.95" customHeight="1">
      <c r="B2" s="305" t="s">
        <v>3</v>
      </c>
      <c r="C2" s="306" t="s">
        <v>4</v>
      </c>
      <c r="D2" s="262" t="s">
        <v>23</v>
      </c>
      <c r="E2" s="263" t="s">
        <v>24</v>
      </c>
      <c r="F2" s="347" t="s">
        <v>7</v>
      </c>
      <c r="G2" s="307" t="s">
        <v>8</v>
      </c>
      <c r="H2" s="263" t="s">
        <v>9</v>
      </c>
      <c r="I2" s="163"/>
    </row>
    <row r="3" spans="2:9" ht="24.95" customHeight="1">
      <c r="B3" s="436" t="s">
        <v>883</v>
      </c>
      <c r="C3" s="437"/>
      <c r="D3" s="438"/>
      <c r="E3" s="439"/>
      <c r="F3" s="440"/>
      <c r="G3" s="441" t="str">
        <f>IF(F3="","",ROUNDDOWN(D3*F3,0))</f>
        <v/>
      </c>
      <c r="H3" s="212"/>
    </row>
    <row r="4" spans="2:9" ht="24.95" customHeight="1">
      <c r="B4" s="442" t="s">
        <v>760</v>
      </c>
      <c r="C4" s="437"/>
      <c r="D4" s="438"/>
      <c r="E4" s="439"/>
      <c r="F4" s="440"/>
      <c r="G4" s="441"/>
      <c r="H4" s="297"/>
      <c r="I4" s="225"/>
    </row>
    <row r="5" spans="2:9" ht="24.95" customHeight="1">
      <c r="B5" s="443" t="s">
        <v>407</v>
      </c>
      <c r="C5" s="437" t="s">
        <v>767</v>
      </c>
      <c r="D5" s="438">
        <v>1</v>
      </c>
      <c r="E5" s="439" t="s">
        <v>768</v>
      </c>
      <c r="F5" s="444"/>
      <c r="G5" s="441"/>
      <c r="H5" s="297"/>
      <c r="I5" s="237"/>
    </row>
    <row r="6" spans="2:9" ht="24.95" customHeight="1">
      <c r="B6" s="439" t="s">
        <v>42</v>
      </c>
      <c r="C6" s="437" t="s">
        <v>769</v>
      </c>
      <c r="D6" s="438"/>
      <c r="E6" s="439"/>
      <c r="F6" s="440"/>
      <c r="G6" s="441"/>
      <c r="H6" s="297"/>
      <c r="I6" s="225"/>
    </row>
    <row r="7" spans="2:9" ht="24.95" customHeight="1">
      <c r="B7" s="439" t="s">
        <v>43</v>
      </c>
      <c r="C7" s="437" t="s">
        <v>769</v>
      </c>
      <c r="D7" s="438"/>
      <c r="E7" s="439"/>
      <c r="F7" s="440"/>
      <c r="G7" s="441"/>
      <c r="H7" s="297"/>
      <c r="I7" s="225"/>
    </row>
    <row r="8" spans="2:9" ht="24.95" customHeight="1">
      <c r="B8" s="442"/>
      <c r="C8" s="437"/>
      <c r="D8" s="438"/>
      <c r="E8" s="439"/>
      <c r="F8" s="440"/>
      <c r="G8" s="441"/>
      <c r="H8" s="297"/>
      <c r="I8" s="225"/>
    </row>
    <row r="9" spans="2:9" ht="24.95" customHeight="1">
      <c r="B9" s="436" t="s">
        <v>886</v>
      </c>
      <c r="C9" s="437"/>
      <c r="D9" s="438"/>
      <c r="E9" s="439"/>
      <c r="F9" s="440"/>
      <c r="G9" s="441"/>
      <c r="H9" s="297"/>
      <c r="I9" s="225"/>
    </row>
    <row r="10" spans="2:9" ht="24.95" customHeight="1">
      <c r="B10" s="442" t="s">
        <v>865</v>
      </c>
      <c r="C10" s="437"/>
      <c r="D10" s="438"/>
      <c r="E10" s="439"/>
      <c r="F10" s="440"/>
      <c r="G10" s="441"/>
      <c r="H10" s="297"/>
      <c r="I10" s="225"/>
    </row>
    <row r="11" spans="2:9" ht="24.95" customHeight="1">
      <c r="B11" s="443" t="s">
        <v>770</v>
      </c>
      <c r="C11" s="437" t="s">
        <v>820</v>
      </c>
      <c r="D11" s="438">
        <v>40.299999999999997</v>
      </c>
      <c r="E11" s="439" t="s">
        <v>1</v>
      </c>
      <c r="F11" s="440"/>
      <c r="G11" s="441"/>
      <c r="H11" s="297"/>
      <c r="I11" s="238"/>
    </row>
    <row r="12" spans="2:9" ht="24.95" customHeight="1">
      <c r="B12" s="443" t="s">
        <v>771</v>
      </c>
      <c r="C12" s="437" t="s">
        <v>821</v>
      </c>
      <c r="D12" s="438">
        <v>40.299999999999997</v>
      </c>
      <c r="E12" s="439" t="s">
        <v>1</v>
      </c>
      <c r="F12" s="440"/>
      <c r="G12" s="441"/>
      <c r="H12" s="297"/>
      <c r="I12" s="238"/>
    </row>
    <row r="13" spans="2:9" ht="24.95" customHeight="1">
      <c r="B13" s="443" t="s">
        <v>659</v>
      </c>
      <c r="C13" s="437" t="s">
        <v>822</v>
      </c>
      <c r="D13" s="438">
        <v>40.299999999999997</v>
      </c>
      <c r="E13" s="439" t="s">
        <v>1</v>
      </c>
      <c r="F13" s="440"/>
      <c r="G13" s="441"/>
      <c r="H13" s="297"/>
      <c r="I13" s="238"/>
    </row>
    <row r="14" spans="2:9" ht="24.95" customHeight="1">
      <c r="B14" s="439" t="s">
        <v>42</v>
      </c>
      <c r="C14" s="437" t="s">
        <v>784</v>
      </c>
      <c r="D14" s="438"/>
      <c r="E14" s="439"/>
      <c r="F14" s="440"/>
      <c r="G14" s="441"/>
      <c r="H14" s="297"/>
      <c r="I14" s="225"/>
    </row>
    <row r="15" spans="2:9" ht="24.95" customHeight="1">
      <c r="B15" s="439" t="s">
        <v>43</v>
      </c>
      <c r="C15" s="437" t="s">
        <v>784</v>
      </c>
      <c r="D15" s="438"/>
      <c r="E15" s="439"/>
      <c r="F15" s="440"/>
      <c r="G15" s="441"/>
      <c r="H15" s="297"/>
      <c r="I15" s="225"/>
    </row>
    <row r="16" spans="2:9" ht="24.95" customHeight="1">
      <c r="B16" s="436"/>
      <c r="C16" s="437"/>
      <c r="D16" s="445"/>
      <c r="E16" s="439"/>
      <c r="F16" s="440"/>
      <c r="G16" s="441"/>
      <c r="H16" s="297"/>
      <c r="I16" s="225"/>
    </row>
    <row r="17" spans="2:9" ht="24.95" customHeight="1">
      <c r="B17" s="436" t="s">
        <v>887</v>
      </c>
      <c r="C17" s="437"/>
      <c r="D17" s="438"/>
      <c r="E17" s="439"/>
      <c r="F17" s="440"/>
      <c r="G17" s="441"/>
      <c r="H17" s="297"/>
      <c r="I17" s="225"/>
    </row>
    <row r="18" spans="2:9" ht="24.95" customHeight="1">
      <c r="B18" s="442" t="s">
        <v>766</v>
      </c>
      <c r="C18" s="437" t="s">
        <v>866</v>
      </c>
      <c r="D18" s="438"/>
      <c r="E18" s="439"/>
      <c r="F18" s="440"/>
      <c r="G18" s="441"/>
      <c r="H18" s="297"/>
      <c r="I18" s="225"/>
    </row>
    <row r="19" spans="2:9" ht="24.95" customHeight="1">
      <c r="B19" s="443" t="s">
        <v>772</v>
      </c>
      <c r="C19" s="437"/>
      <c r="D19" s="438">
        <v>3</v>
      </c>
      <c r="E19" s="446" t="s">
        <v>667</v>
      </c>
      <c r="F19" s="447"/>
      <c r="G19" s="441"/>
      <c r="H19" s="297"/>
      <c r="I19" s="238"/>
    </row>
    <row r="20" spans="2:9" ht="24.95" customHeight="1">
      <c r="B20" s="443" t="s">
        <v>773</v>
      </c>
      <c r="C20" s="437"/>
      <c r="D20" s="438">
        <v>2</v>
      </c>
      <c r="E20" s="446" t="s">
        <v>667</v>
      </c>
      <c r="F20" s="447"/>
      <c r="G20" s="441"/>
      <c r="H20" s="212"/>
      <c r="I20" s="238"/>
    </row>
    <row r="21" spans="2:9" ht="24.95" customHeight="1">
      <c r="B21" s="443" t="s">
        <v>774</v>
      </c>
      <c r="C21" s="437"/>
      <c r="D21" s="438">
        <v>37</v>
      </c>
      <c r="E21" s="446" t="s">
        <v>667</v>
      </c>
      <c r="F21" s="447"/>
      <c r="G21" s="441"/>
      <c r="H21" s="297"/>
      <c r="I21" s="238"/>
    </row>
    <row r="22" spans="2:9" ht="24.95" customHeight="1">
      <c r="B22" s="442" t="s">
        <v>775</v>
      </c>
      <c r="C22" s="437"/>
      <c r="D22" s="438">
        <v>3</v>
      </c>
      <c r="E22" s="439" t="s">
        <v>776</v>
      </c>
      <c r="F22" s="440"/>
      <c r="G22" s="441"/>
      <c r="H22" s="297"/>
      <c r="I22" s="238"/>
    </row>
    <row r="23" spans="2:9" ht="24.95" customHeight="1">
      <c r="B23" s="442" t="s">
        <v>777</v>
      </c>
      <c r="C23" s="437"/>
      <c r="D23" s="438">
        <v>2</v>
      </c>
      <c r="E23" s="439" t="s">
        <v>776</v>
      </c>
      <c r="F23" s="440"/>
      <c r="G23" s="441"/>
      <c r="H23" s="212"/>
      <c r="I23" s="238"/>
    </row>
    <row r="24" spans="2:9" ht="24.95" customHeight="1">
      <c r="B24" s="442" t="s">
        <v>778</v>
      </c>
      <c r="C24" s="437"/>
      <c r="D24" s="438">
        <v>37</v>
      </c>
      <c r="E24" s="439" t="s">
        <v>776</v>
      </c>
      <c r="F24" s="440"/>
      <c r="G24" s="441"/>
      <c r="H24" s="297"/>
      <c r="I24" s="238"/>
    </row>
    <row r="25" spans="2:9" ht="24.95" customHeight="1">
      <c r="B25" s="442" t="s">
        <v>668</v>
      </c>
      <c r="C25" s="437"/>
      <c r="D25" s="438">
        <v>84</v>
      </c>
      <c r="E25" s="439" t="s">
        <v>779</v>
      </c>
      <c r="F25" s="440"/>
      <c r="G25" s="441"/>
      <c r="H25" s="297"/>
      <c r="I25" s="238"/>
    </row>
    <row r="26" spans="2:9" ht="24.95" customHeight="1">
      <c r="B26" s="442" t="s">
        <v>780</v>
      </c>
      <c r="C26" s="437" t="s">
        <v>669</v>
      </c>
      <c r="D26" s="438">
        <v>2</v>
      </c>
      <c r="E26" s="439" t="s">
        <v>262</v>
      </c>
      <c r="F26" s="440"/>
      <c r="G26" s="441"/>
      <c r="H26" s="212"/>
      <c r="I26" s="238"/>
    </row>
    <row r="27" spans="2:9" ht="24.95" customHeight="1">
      <c r="B27" s="443" t="s">
        <v>781</v>
      </c>
      <c r="C27" s="437" t="s">
        <v>782</v>
      </c>
      <c r="D27" s="438">
        <v>1</v>
      </c>
      <c r="E27" s="439" t="s">
        <v>471</v>
      </c>
      <c r="F27" s="440"/>
      <c r="G27" s="441"/>
      <c r="H27" s="297"/>
      <c r="I27" s="163"/>
    </row>
    <row r="28" spans="2:9" ht="24.95" customHeight="1">
      <c r="B28" s="443" t="s">
        <v>781</v>
      </c>
      <c r="C28" s="437"/>
      <c r="D28" s="438">
        <v>0.5</v>
      </c>
      <c r="E28" s="439" t="s">
        <v>471</v>
      </c>
      <c r="F28" s="440"/>
      <c r="G28" s="441"/>
      <c r="H28" s="297"/>
      <c r="I28" s="163"/>
    </row>
    <row r="29" spans="2:9" ht="24.95" customHeight="1">
      <c r="B29" s="448" t="s">
        <v>783</v>
      </c>
      <c r="C29" s="437" t="s">
        <v>784</v>
      </c>
      <c r="D29" s="445"/>
      <c r="E29" s="439"/>
      <c r="F29" s="440"/>
      <c r="G29" s="441"/>
      <c r="H29" s="297"/>
      <c r="I29" s="225"/>
    </row>
    <row r="30" spans="2:9" ht="24.95" customHeight="1">
      <c r="B30" s="439" t="s">
        <v>785</v>
      </c>
      <c r="C30" s="437" t="s">
        <v>784</v>
      </c>
      <c r="D30" s="438"/>
      <c r="E30" s="439"/>
      <c r="F30" s="440"/>
      <c r="G30" s="441"/>
      <c r="H30" s="212"/>
      <c r="I30" s="226"/>
    </row>
    <row r="31" spans="2:9" ht="24.95" customHeight="1">
      <c r="B31" s="311"/>
      <c r="C31" s="281"/>
      <c r="D31" s="309"/>
      <c r="E31" s="270"/>
      <c r="F31" s="212"/>
      <c r="G31" s="211"/>
      <c r="H31" s="212"/>
      <c r="I31" s="226"/>
    </row>
    <row r="32" spans="2:9" ht="24.95" customHeight="1">
      <c r="B32" s="308"/>
      <c r="C32" s="281"/>
      <c r="D32" s="309"/>
      <c r="E32" s="270"/>
      <c r="F32" s="212"/>
      <c r="G32" s="211"/>
      <c r="H32" s="212"/>
      <c r="I32" s="226"/>
    </row>
    <row r="33" spans="2:9" ht="24.95" customHeight="1">
      <c r="B33" s="449"/>
      <c r="C33" s="281"/>
      <c r="D33" s="313"/>
      <c r="E33" s="270"/>
      <c r="F33" s="212"/>
      <c r="G33" s="211"/>
      <c r="H33" s="212"/>
      <c r="I33" s="227"/>
    </row>
    <row r="34" spans="2:9" ht="24.95" customHeight="1">
      <c r="B34" s="450"/>
      <c r="C34" s="281"/>
      <c r="D34" s="313"/>
      <c r="E34" s="270"/>
      <c r="F34" s="212"/>
      <c r="G34" s="211"/>
      <c r="H34" s="297"/>
      <c r="I34" s="226"/>
    </row>
    <row r="35" spans="2:9" ht="24.95" customHeight="1">
      <c r="B35" s="270"/>
      <c r="C35" s="281"/>
      <c r="D35" s="309"/>
      <c r="E35" s="270"/>
      <c r="F35" s="212"/>
      <c r="G35" s="211"/>
      <c r="H35" s="297"/>
      <c r="I35" s="226"/>
    </row>
    <row r="36" spans="2:9" ht="24.95" customHeight="1">
      <c r="B36" s="311"/>
      <c r="C36" s="281"/>
      <c r="D36" s="309"/>
      <c r="E36" s="270"/>
      <c r="F36" s="212"/>
      <c r="G36" s="211"/>
      <c r="H36" s="212"/>
      <c r="I36" s="225"/>
    </row>
    <row r="37" spans="2:9" ht="24.95" customHeight="1">
      <c r="B37" s="315"/>
      <c r="C37" s="281"/>
      <c r="D37" s="313"/>
      <c r="E37" s="270"/>
      <c r="F37" s="212"/>
      <c r="G37" s="211"/>
      <c r="H37" s="297"/>
    </row>
    <row r="38" spans="2:9" ht="24.95" customHeight="1">
      <c r="B38" s="311"/>
      <c r="C38" s="281"/>
      <c r="D38" s="309"/>
      <c r="E38" s="270"/>
      <c r="F38" s="212"/>
      <c r="G38" s="211"/>
      <c r="H38" s="297"/>
    </row>
    <row r="39" spans="2:9" ht="24.95" customHeight="1">
      <c r="B39" s="311"/>
      <c r="C39" s="281"/>
      <c r="D39" s="309"/>
      <c r="E39" s="270"/>
      <c r="F39" s="212"/>
      <c r="G39" s="211"/>
      <c r="H39" s="212"/>
    </row>
    <row r="40" spans="2:9" ht="24.95" customHeight="1">
      <c r="B40" s="311"/>
      <c r="C40" s="281"/>
      <c r="D40" s="309"/>
      <c r="E40" s="270"/>
      <c r="F40" s="212"/>
      <c r="G40" s="211"/>
      <c r="H40" s="297"/>
    </row>
    <row r="41" spans="2:9" ht="24.95" customHeight="1">
      <c r="B41" s="311"/>
      <c r="C41" s="281"/>
      <c r="D41" s="309"/>
      <c r="E41" s="270"/>
      <c r="F41" s="212"/>
      <c r="G41" s="211"/>
      <c r="H41" s="212"/>
    </row>
    <row r="42" spans="2:9" ht="24.95" customHeight="1">
      <c r="B42" s="311"/>
      <c r="C42" s="281"/>
      <c r="D42" s="309"/>
      <c r="E42" s="270"/>
      <c r="F42" s="212"/>
      <c r="G42" s="211"/>
      <c r="H42" s="212"/>
    </row>
  </sheetData>
  <autoFilter ref="B3:H3" xr:uid="{00000000-0009-0000-0000-00001B000000}"/>
  <phoneticPr fontId="5"/>
  <dataValidations count="3">
    <dataValidation imeMode="off" allowBlank="1" showInputMessage="1" showErrorMessage="1" sqref="H1 I29:I36 G2:G42 I4:I26 D1:D1048576 H3:H65338" xr:uid="{7ECDA50A-6377-4BE3-AE0C-DD78B6FAF56C}"/>
    <dataValidation imeMode="on" allowBlank="1" showInputMessage="1" showErrorMessage="1" sqref="B1:B3 B29:B32 B9 B16:B17 C1:C42" xr:uid="{33C40217-5791-4BC6-8FB1-B7D38A209F1D}"/>
    <dataValidation imeMode="hiragana" allowBlank="1" showInputMessage="1" showErrorMessage="1" sqref="E17:E18 C36:C42 E34:E42 B34:B42 C32 B4:B8 E22:E28 C17:C21 B18:B28 C26:C28 B10:B15 E4:E15 C4:C13" xr:uid="{AC89C3E6-4D7A-4B72-BD36-C92F61523F31}"/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6" firstPageNumber="4" fitToWidth="0" fitToHeight="0" orientation="landscape" r:id="rId1"/>
  <headerFooter alignWithMargins="0">
    <oddFooter>&amp;C&amp;12長岡技術科学大学</odd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Y84"/>
  <sheetViews>
    <sheetView workbookViewId="0"/>
  </sheetViews>
  <sheetFormatPr defaultColWidth="9" defaultRowHeight="24.95" customHeight="1"/>
  <cols>
    <col min="1" max="1" width="3.25" style="18" customWidth="1"/>
    <col min="2" max="2" width="32.625" style="1" customWidth="1"/>
    <col min="3" max="3" width="29.75" style="2" customWidth="1"/>
    <col min="4" max="4" width="9.625" style="3" customWidth="1"/>
    <col min="5" max="5" width="5.75" style="4" customWidth="1"/>
    <col min="6" max="6" width="11.5" style="4" customWidth="1"/>
    <col min="7" max="7" width="22.625" style="4" customWidth="1"/>
    <col min="8" max="8" width="26.625" style="108" customWidth="1"/>
    <col min="9" max="9" width="9" style="18"/>
    <col min="10" max="22" width="15.625" style="18" customWidth="1"/>
    <col min="23" max="23" width="9" style="18"/>
    <col min="24" max="25" width="15.625" style="18" customWidth="1"/>
    <col min="26" max="16384" width="9" style="18"/>
  </cols>
  <sheetData>
    <row r="1" spans="2:25" s="6" customFormat="1" ht="24.95" customHeight="1">
      <c r="B1" s="1" t="s">
        <v>2</v>
      </c>
      <c r="C1" s="2"/>
      <c r="D1" s="3"/>
      <c r="E1" s="4"/>
      <c r="F1" s="5"/>
      <c r="G1" s="4"/>
      <c r="H1" s="108"/>
    </row>
    <row r="2" spans="2:25" s="6" customFormat="1" ht="24.95" customHeight="1">
      <c r="B2" s="7" t="s">
        <v>3</v>
      </c>
      <c r="C2" s="8" t="s">
        <v>4</v>
      </c>
      <c r="D2" s="9" t="s">
        <v>5</v>
      </c>
      <c r="E2" s="10" t="s">
        <v>6</v>
      </c>
      <c r="F2" s="11" t="s">
        <v>93</v>
      </c>
      <c r="G2" s="12" t="s">
        <v>8</v>
      </c>
      <c r="H2" s="109" t="s">
        <v>9</v>
      </c>
      <c r="I2" s="26"/>
      <c r="J2" s="6" t="s">
        <v>39</v>
      </c>
      <c r="L2" s="21" t="s">
        <v>246</v>
      </c>
      <c r="M2" s="21"/>
      <c r="N2" s="21" t="s">
        <v>247</v>
      </c>
      <c r="O2" s="21"/>
      <c r="P2" s="21" t="s">
        <v>248</v>
      </c>
      <c r="Q2" s="21"/>
      <c r="R2" s="21" t="s">
        <v>249</v>
      </c>
      <c r="S2" s="21"/>
      <c r="T2" s="22" t="s">
        <v>94</v>
      </c>
      <c r="U2" s="22"/>
      <c r="V2" s="22" t="s">
        <v>95</v>
      </c>
      <c r="W2" s="22" t="s">
        <v>20</v>
      </c>
      <c r="X2" s="22" t="s">
        <v>96</v>
      </c>
      <c r="Y2" s="23" t="s">
        <v>97</v>
      </c>
    </row>
    <row r="3" spans="2:25" s="6" customFormat="1" ht="24.95" customHeight="1">
      <c r="B3" s="57">
        <f ca="1">MAX($B$1:OFFSET($B3,-1,0))+1</f>
        <v>1</v>
      </c>
      <c r="C3" s="15"/>
      <c r="D3" s="16"/>
      <c r="E3" s="5"/>
      <c r="F3" s="14"/>
      <c r="G3" s="13" t="str">
        <f>IF(F3="","",ROUNDDOWN(D3*F3,0))</f>
        <v/>
      </c>
      <c r="H3" s="110"/>
      <c r="J3" s="27"/>
      <c r="K3" s="29"/>
      <c r="L3" s="27"/>
      <c r="M3" s="29"/>
      <c r="N3" s="27"/>
      <c r="O3" s="29"/>
      <c r="P3" s="27"/>
      <c r="Q3" s="29"/>
      <c r="R3" s="27"/>
      <c r="S3" s="29"/>
      <c r="T3" s="27"/>
      <c r="U3" s="29"/>
      <c r="V3" s="25">
        <f>MIN(J3,L3,N3,P3,R3,T3)</f>
        <v>0</v>
      </c>
      <c r="W3" s="25"/>
      <c r="X3" s="25">
        <f>IF(V3="","",IF(V3*W3&lt;10,ROUND(V3*W3,0),IF(V3*W3&lt;1000,ROUND(V3*W3,-1),ROUND(V3*W3,-(ROUNDDOWN(LOG10(V3*W3),0)-2)))))</f>
        <v>0</v>
      </c>
      <c r="Y3" s="25">
        <f t="shared" ref="Y3:Y43" si="0">MIN(V3,X3)</f>
        <v>0</v>
      </c>
    </row>
    <row r="4" spans="2:25" s="6" customFormat="1" ht="24.95" customHeight="1">
      <c r="B4" s="17" t="s">
        <v>26</v>
      </c>
      <c r="C4" s="15"/>
      <c r="D4" s="16"/>
      <c r="E4" s="5"/>
      <c r="F4" s="14"/>
      <c r="G4" s="13" t="str">
        <f>IF(F4="","",ROUNDDOWN(D4*F4,0))</f>
        <v/>
      </c>
      <c r="H4" s="110"/>
      <c r="J4" s="27"/>
      <c r="K4" s="29"/>
      <c r="L4" s="27"/>
      <c r="M4" s="29"/>
      <c r="N4" s="27"/>
      <c r="O4" s="29"/>
      <c r="P4" s="27"/>
      <c r="Q4" s="29"/>
      <c r="R4" s="27"/>
      <c r="S4" s="29"/>
      <c r="T4" s="27"/>
      <c r="U4" s="29"/>
      <c r="V4" s="25">
        <f>MIN(K4,M4,O4,Q4,S4,U4)</f>
        <v>0</v>
      </c>
      <c r="W4" s="25" t="s">
        <v>52</v>
      </c>
      <c r="X4" s="25" t="s">
        <v>52</v>
      </c>
      <c r="Y4" s="25">
        <f>MIN(V4,X4)</f>
        <v>0</v>
      </c>
    </row>
    <row r="5" spans="2:25" s="6" customFormat="1" ht="24.95" customHeight="1">
      <c r="B5" s="17" t="s">
        <v>26</v>
      </c>
      <c r="C5" s="15" t="s">
        <v>406</v>
      </c>
      <c r="D5" s="16">
        <v>27.5</v>
      </c>
      <c r="E5" s="5" t="s">
        <v>15</v>
      </c>
      <c r="F5" s="14">
        <f>IF(Y5="","",IF(Y5&gt;10,ROUND(Y5,-1),ROUND(Y5,0)))</f>
        <v>120</v>
      </c>
      <c r="G5" s="13">
        <f>IF(F5="","",ROUNDDOWN(D5*F5,0))</f>
        <v>3300</v>
      </c>
      <c r="H5" s="150" t="s">
        <v>405</v>
      </c>
      <c r="I5" s="6">
        <f ca="1">MAX($I$1:OFFSET($I5,-1,0))+1</f>
        <v>1</v>
      </c>
      <c r="J5" s="27"/>
      <c r="K5" s="29"/>
      <c r="L5" s="27"/>
      <c r="M5" s="29"/>
      <c r="N5" s="27"/>
      <c r="O5" s="29"/>
      <c r="P5" s="27">
        <v>108</v>
      </c>
      <c r="Q5" s="29">
        <v>160</v>
      </c>
      <c r="R5" s="27">
        <v>14</v>
      </c>
      <c r="S5" s="29">
        <v>120</v>
      </c>
      <c r="T5" s="27"/>
      <c r="U5" s="29"/>
      <c r="V5" s="25">
        <f>MIN(K5,M5,O5,Q5,S5,U5)</f>
        <v>120</v>
      </c>
      <c r="W5" s="33" t="s">
        <v>50</v>
      </c>
      <c r="X5" s="33" t="s">
        <v>50</v>
      </c>
      <c r="Y5" s="25">
        <f>MIN(V5,X5)</f>
        <v>120</v>
      </c>
    </row>
    <row r="6" spans="2:25" s="6" customFormat="1" ht="24.95" customHeight="1">
      <c r="B6" s="17" t="s">
        <v>26</v>
      </c>
      <c r="C6" s="15" t="s">
        <v>404</v>
      </c>
      <c r="D6" s="16">
        <v>27.5</v>
      </c>
      <c r="E6" s="5" t="s">
        <v>15</v>
      </c>
      <c r="F6" s="14">
        <f>IF(Y6="","",IF(Y6&gt;10,ROUND(Y6,-1),ROUND(Y6,0)))</f>
        <v>180</v>
      </c>
      <c r="G6" s="13">
        <f>IF(F6="","",ROUNDDOWN(D6*F6,0))</f>
        <v>4950</v>
      </c>
      <c r="H6" s="150" t="s">
        <v>405</v>
      </c>
      <c r="I6" s="6">
        <f ca="1">MAX($I$1:OFFSET($I6,-1,0))+1</f>
        <v>2</v>
      </c>
      <c r="J6" s="27"/>
      <c r="K6" s="29"/>
      <c r="L6" s="27"/>
      <c r="M6" s="29"/>
      <c r="N6" s="27"/>
      <c r="O6" s="29"/>
      <c r="P6" s="27">
        <v>108</v>
      </c>
      <c r="Q6" s="29">
        <v>200</v>
      </c>
      <c r="R6" s="27">
        <v>14</v>
      </c>
      <c r="S6" s="29">
        <v>180</v>
      </c>
      <c r="T6" s="27"/>
      <c r="U6" s="29"/>
      <c r="V6" s="25">
        <f>MIN(K6,M6,O6,Q6,S6,U6)</f>
        <v>180</v>
      </c>
      <c r="W6" s="33" t="s">
        <v>50</v>
      </c>
      <c r="X6" s="33" t="s">
        <v>50</v>
      </c>
      <c r="Y6" s="25">
        <f>MIN(V6,X6)</f>
        <v>180</v>
      </c>
    </row>
    <row r="7" spans="2:25" s="6" customFormat="1" ht="24.95" customHeight="1">
      <c r="B7" s="17" t="s">
        <v>42</v>
      </c>
      <c r="C7" s="15" t="s">
        <v>98</v>
      </c>
      <c r="D7" s="16"/>
      <c r="E7" s="5"/>
      <c r="F7" s="14"/>
      <c r="G7" s="13">
        <f>SUM(G5:G6)</f>
        <v>8250</v>
      </c>
      <c r="H7" s="110"/>
      <c r="J7" s="27"/>
      <c r="K7" s="29"/>
      <c r="L7" s="27"/>
      <c r="M7" s="29"/>
      <c r="N7" s="27"/>
      <c r="O7" s="29"/>
      <c r="P7" s="27"/>
      <c r="Q7" s="29"/>
      <c r="R7" s="27"/>
      <c r="S7" s="29"/>
      <c r="T7" s="27"/>
      <c r="U7" s="29"/>
      <c r="V7" s="25">
        <f>MIN(J7,L7,N7,P7,R7,T7)</f>
        <v>0</v>
      </c>
      <c r="W7" s="25"/>
      <c r="X7" s="25">
        <f>IF(V7="","",IF(V7*W7&lt;10,ROUND(V7*W7,0),IF(V7*W7&lt;1000,ROUND(V7*W7,-1),ROUND(V7*W7,-(ROUNDDOWN(LOG10(V7*W7),0)-2)))))</f>
        <v>0</v>
      </c>
      <c r="Y7" s="25">
        <f>MIN(V7,X7)</f>
        <v>0</v>
      </c>
    </row>
    <row r="8" spans="2:25" s="6" customFormat="1" ht="24.95" customHeight="1">
      <c r="B8" s="17" t="s">
        <v>43</v>
      </c>
      <c r="C8" s="15" t="s">
        <v>98</v>
      </c>
      <c r="D8" s="16"/>
      <c r="E8" s="5"/>
      <c r="F8" s="14"/>
      <c r="G8" s="13">
        <f>IF(G7="","",IF(10000&lt;G7,ROUND(G7,-1),ROUND(G7,-1)))</f>
        <v>8250</v>
      </c>
      <c r="H8" s="110"/>
      <c r="J8" s="27"/>
      <c r="K8" s="29"/>
      <c r="L8" s="27"/>
      <c r="M8" s="29"/>
      <c r="N8" s="27"/>
      <c r="O8" s="29"/>
      <c r="P8" s="27"/>
      <c r="Q8" s="29"/>
      <c r="R8" s="27"/>
      <c r="S8" s="29"/>
      <c r="T8" s="27"/>
      <c r="U8" s="29"/>
      <c r="V8" s="25">
        <f>MIN(J8,L8,N8,P8,R8,T8)</f>
        <v>0</v>
      </c>
      <c r="W8" s="25"/>
      <c r="X8" s="25">
        <f>IF(V8="","",IF(V8*W8&lt;10,ROUND(V8*W8,0),IF(V8*W8&lt;1000,ROUND(V8*W8,-1),ROUND(V8*W8,-(ROUNDDOWN(LOG10(V8*W8),0)-2)))))</f>
        <v>0</v>
      </c>
      <c r="Y8" s="25">
        <f>MIN(V8,X8)</f>
        <v>0</v>
      </c>
    </row>
    <row r="9" spans="2:25" s="6" customFormat="1" ht="24.95" customHeight="1">
      <c r="B9" s="17"/>
      <c r="C9" s="15"/>
      <c r="D9" s="16"/>
      <c r="E9" s="5"/>
      <c r="F9" s="14"/>
      <c r="G9" s="13" t="str">
        <f>IF(F9="","",ROUNDDOWN(D9*F9,0))</f>
        <v/>
      </c>
      <c r="H9" s="110"/>
      <c r="J9" s="27"/>
      <c r="K9" s="29"/>
      <c r="L9" s="27"/>
      <c r="M9" s="29"/>
      <c r="N9" s="27"/>
      <c r="O9" s="29"/>
      <c r="P9" s="27"/>
      <c r="Q9" s="29"/>
      <c r="R9" s="27"/>
      <c r="S9" s="29"/>
      <c r="T9" s="27"/>
      <c r="U9" s="29"/>
      <c r="V9" s="25">
        <f>MIN(K9,M9,O9,Q9,S9,U9)</f>
        <v>0</v>
      </c>
      <c r="W9" s="25" t="s">
        <v>52</v>
      </c>
      <c r="X9" s="25" t="s">
        <v>52</v>
      </c>
      <c r="Y9" s="25">
        <f t="shared" si="0"/>
        <v>0</v>
      </c>
    </row>
    <row r="10" spans="2:25" s="6" customFormat="1" ht="24.95" customHeight="1">
      <c r="B10" s="57">
        <f ca="1">MAX($B$1:OFFSET($B10,-1,0))+1</f>
        <v>2</v>
      </c>
      <c r="C10" s="15"/>
      <c r="D10" s="16"/>
      <c r="E10" s="5"/>
      <c r="F10" s="14"/>
      <c r="G10" s="13" t="str">
        <f>IF(F10="","",ROUNDDOWN(D10*F10,0))</f>
        <v/>
      </c>
      <c r="H10" s="110"/>
      <c r="J10" s="27"/>
      <c r="K10" s="29"/>
      <c r="L10" s="27"/>
      <c r="M10" s="29"/>
      <c r="N10" s="27"/>
      <c r="O10" s="29"/>
      <c r="P10" s="27"/>
      <c r="Q10" s="29"/>
      <c r="R10" s="27"/>
      <c r="S10" s="29"/>
      <c r="T10" s="27"/>
      <c r="U10" s="29"/>
      <c r="V10" s="25">
        <f>MIN(J10,L10,N10,P10,R10,T10)</f>
        <v>0</v>
      </c>
      <c r="W10" s="25"/>
      <c r="X10" s="25">
        <f>IF(V10="","",IF(V10*W10&lt;10,ROUND(V10*W10,0),IF(V10*W10&lt;1000,ROUND(V10*W10,-1),ROUND(V10*W10,-(ROUNDDOWN(LOG10(V10*W10),0)-2)))))</f>
        <v>0</v>
      </c>
      <c r="Y10" s="25">
        <f t="shared" si="0"/>
        <v>0</v>
      </c>
    </row>
    <row r="11" spans="2:25" s="6" customFormat="1" ht="24.95" customHeight="1">
      <c r="B11" s="17" t="s">
        <v>27</v>
      </c>
      <c r="C11" s="15"/>
      <c r="D11" s="16"/>
      <c r="E11" s="5"/>
      <c r="F11" s="14"/>
      <c r="G11" s="13" t="str">
        <f>IF(F11="","",ROUNDDOWN(D11*F11,0))</f>
        <v/>
      </c>
      <c r="H11" s="110"/>
      <c r="J11" s="27"/>
      <c r="K11" s="29"/>
      <c r="L11" s="27"/>
      <c r="M11" s="29"/>
      <c r="N11" s="27"/>
      <c r="O11" s="29"/>
      <c r="P11" s="27"/>
      <c r="Q11" s="29"/>
      <c r="R11" s="27"/>
      <c r="S11" s="29"/>
      <c r="T11" s="27"/>
      <c r="U11" s="29"/>
      <c r="V11" s="25">
        <f>MIN(K11,M11,O11,Q11,S11,U11)</f>
        <v>0</v>
      </c>
      <c r="W11" s="25" t="s">
        <v>52</v>
      </c>
      <c r="X11" s="25" t="s">
        <v>52</v>
      </c>
      <c r="Y11" s="25">
        <f t="shared" si="0"/>
        <v>0</v>
      </c>
    </row>
    <row r="12" spans="2:25" s="6" customFormat="1" ht="24.95" customHeight="1">
      <c r="B12" s="17" t="s">
        <v>27</v>
      </c>
      <c r="C12" s="15" t="s">
        <v>167</v>
      </c>
      <c r="D12" s="16">
        <v>27.5</v>
      </c>
      <c r="E12" s="5" t="s">
        <v>15</v>
      </c>
      <c r="F12" s="14">
        <f>IF(Y12="","",IF(Y12&gt;10,ROUND(Y12,-1),ROUND(Y12,0)))</f>
        <v>70</v>
      </c>
      <c r="G12" s="13">
        <f>IF(F12="","",ROUNDDOWN(D12*F12,0))</f>
        <v>1925</v>
      </c>
      <c r="H12" s="148">
        <f ca="1">I12</f>
        <v>3</v>
      </c>
      <c r="I12" s="6">
        <f ca="1">MAX($I$1:OFFSET($I12,-1,0))+1</f>
        <v>3</v>
      </c>
      <c r="J12" s="27"/>
      <c r="K12" s="29"/>
      <c r="L12" s="27"/>
      <c r="M12" s="29"/>
      <c r="N12" s="27"/>
      <c r="O12" s="29"/>
      <c r="P12" s="27">
        <v>110</v>
      </c>
      <c r="Q12" s="29">
        <v>130</v>
      </c>
      <c r="R12" s="27">
        <v>16</v>
      </c>
      <c r="S12" s="29">
        <v>72</v>
      </c>
      <c r="T12" s="27"/>
      <c r="U12" s="29"/>
      <c r="V12" s="25">
        <f>MIN(K12,M12,O12,Q12,S12,U12)</f>
        <v>72</v>
      </c>
      <c r="W12" s="33" t="s">
        <v>50</v>
      </c>
      <c r="X12" s="33" t="s">
        <v>50</v>
      </c>
      <c r="Y12" s="25">
        <f t="shared" si="0"/>
        <v>72</v>
      </c>
    </row>
    <row r="13" spans="2:25" s="6" customFormat="1" ht="24.95" customHeight="1">
      <c r="B13" s="17" t="s">
        <v>27</v>
      </c>
      <c r="C13" s="15" t="s">
        <v>53</v>
      </c>
      <c r="D13" s="16">
        <v>27.5</v>
      </c>
      <c r="E13" s="5" t="s">
        <v>15</v>
      </c>
      <c r="F13" s="14">
        <f>IF(Y13="","",IF(Y13&gt;10,ROUND(Y13,-1),ROUND(Y13,0)))</f>
        <v>120</v>
      </c>
      <c r="G13" s="13">
        <f>IF(F13="","",ROUNDDOWN(D13*F13,0))</f>
        <v>3300</v>
      </c>
      <c r="H13" s="148">
        <f ca="1">I13</f>
        <v>4</v>
      </c>
      <c r="I13" s="6">
        <f ca="1">MAX($I$1:OFFSET($I13,-1,0))+1</f>
        <v>4</v>
      </c>
      <c r="J13" s="27"/>
      <c r="K13" s="29"/>
      <c r="L13" s="27"/>
      <c r="M13" s="29"/>
      <c r="N13" s="27"/>
      <c r="O13" s="29"/>
      <c r="P13" s="27">
        <v>110</v>
      </c>
      <c r="Q13" s="29">
        <v>150</v>
      </c>
      <c r="R13" s="27">
        <v>16</v>
      </c>
      <c r="S13" s="29">
        <v>120</v>
      </c>
      <c r="T13" s="27"/>
      <c r="U13" s="29"/>
      <c r="V13" s="25">
        <f>MIN(K13,M13,O13,Q13,S13,U13)</f>
        <v>120</v>
      </c>
      <c r="W13" s="33" t="s">
        <v>50</v>
      </c>
      <c r="X13" s="33" t="s">
        <v>50</v>
      </c>
      <c r="Y13" s="25">
        <f>MIN(V13,X13)</f>
        <v>120</v>
      </c>
    </row>
    <row r="14" spans="2:25" s="6" customFormat="1" ht="24.95" customHeight="1">
      <c r="B14" s="17" t="s">
        <v>42</v>
      </c>
      <c r="C14" s="15" t="s">
        <v>98</v>
      </c>
      <c r="D14" s="16"/>
      <c r="E14" s="5"/>
      <c r="F14" s="14"/>
      <c r="G14" s="13">
        <f>SUM(G12:G13)</f>
        <v>5225</v>
      </c>
      <c r="H14" s="110"/>
      <c r="J14" s="27"/>
      <c r="K14" s="29"/>
      <c r="L14" s="27"/>
      <c r="M14" s="29"/>
      <c r="N14" s="27"/>
      <c r="O14" s="29"/>
      <c r="P14" s="27"/>
      <c r="Q14" s="29"/>
      <c r="R14" s="27"/>
      <c r="S14" s="29"/>
      <c r="T14" s="27"/>
      <c r="U14" s="29"/>
      <c r="V14" s="25">
        <f>MIN(J14,L14,N14,P14,R14,T14)</f>
        <v>0</v>
      </c>
      <c r="W14" s="25"/>
      <c r="X14" s="25">
        <f>IF(V14="","",IF(V14*W14&lt;10,ROUND(V14*W14,0),IF(V14*W14&lt;1000,ROUND(V14*W14,-1),ROUND(V14*W14,-(ROUNDDOWN(LOG10(V14*W14),0)-2)))))</f>
        <v>0</v>
      </c>
      <c r="Y14" s="25">
        <f t="shared" si="0"/>
        <v>0</v>
      </c>
    </row>
    <row r="15" spans="2:25" s="6" customFormat="1" ht="24.95" customHeight="1">
      <c r="B15" s="17" t="s">
        <v>43</v>
      </c>
      <c r="C15" s="15" t="s">
        <v>98</v>
      </c>
      <c r="D15" s="16"/>
      <c r="E15" s="5"/>
      <c r="F15" s="14"/>
      <c r="G15" s="13">
        <f>IF(G14="","",IF(10000&lt;G14,ROUND(G14,-1),ROUND(G14,-1)))</f>
        <v>5230</v>
      </c>
      <c r="H15" s="110"/>
      <c r="J15" s="27"/>
      <c r="K15" s="29"/>
      <c r="L15" s="27"/>
      <c r="M15" s="29"/>
      <c r="N15" s="27"/>
      <c r="O15" s="29"/>
      <c r="P15" s="27"/>
      <c r="Q15" s="29"/>
      <c r="R15" s="27"/>
      <c r="S15" s="29"/>
      <c r="T15" s="27"/>
      <c r="U15" s="29"/>
      <c r="V15" s="25">
        <f>MIN(J15,L15,N15,P15,R15,T15)</f>
        <v>0</v>
      </c>
      <c r="W15" s="25"/>
      <c r="X15" s="25">
        <f>IF(V15="","",IF(V15*W15&lt;10,ROUND(V15*W15,0),IF(V15*W15&lt;1000,ROUND(V15*W15,-1),ROUND(V15*W15,-(ROUNDDOWN(LOG10(V15*W15),0)-2)))))</f>
        <v>0</v>
      </c>
      <c r="Y15" s="25">
        <f t="shared" si="0"/>
        <v>0</v>
      </c>
    </row>
    <row r="16" spans="2:25" s="6" customFormat="1" ht="24.95" customHeight="1">
      <c r="B16" s="17"/>
      <c r="C16" s="15"/>
      <c r="D16" s="16"/>
      <c r="E16" s="5"/>
      <c r="F16" s="14"/>
      <c r="G16" s="13" t="str">
        <f>IF(F16="","",ROUNDDOWN(D16*F16,0))</f>
        <v/>
      </c>
      <c r="H16" s="110"/>
      <c r="J16" s="27"/>
      <c r="K16" s="29"/>
      <c r="L16" s="27"/>
      <c r="M16" s="29"/>
      <c r="N16" s="27"/>
      <c r="O16" s="29"/>
      <c r="P16" s="27"/>
      <c r="Q16" s="29"/>
      <c r="R16" s="27"/>
      <c r="S16" s="29"/>
      <c r="T16" s="27"/>
      <c r="U16" s="29"/>
      <c r="V16" s="25">
        <f>MIN(K16,M16,O16,Q16,S16,U16)</f>
        <v>0</v>
      </c>
      <c r="W16" s="25" t="s">
        <v>52</v>
      </c>
      <c r="X16" s="25" t="s">
        <v>52</v>
      </c>
      <c r="Y16" s="25">
        <f t="shared" si="0"/>
        <v>0</v>
      </c>
    </row>
    <row r="17" spans="2:25" s="6" customFormat="1" ht="24.95" customHeight="1">
      <c r="B17" s="57">
        <f ca="1">MAX($B$1:OFFSET($B17,-1,0))+1</f>
        <v>3</v>
      </c>
      <c r="C17" s="15"/>
      <c r="D17" s="16"/>
      <c r="E17" s="5"/>
      <c r="F17" s="14"/>
      <c r="G17" s="13" t="str">
        <f>IF(F17="","",ROUNDDOWN(D17*F17,0))</f>
        <v/>
      </c>
      <c r="H17" s="110"/>
      <c r="J17" s="27"/>
      <c r="K17" s="29"/>
      <c r="L17" s="27"/>
      <c r="M17" s="29"/>
      <c r="N17" s="27"/>
      <c r="O17" s="29"/>
      <c r="P17" s="27"/>
      <c r="Q17" s="29"/>
      <c r="R17" s="27"/>
      <c r="S17" s="29"/>
      <c r="T17" s="27"/>
      <c r="U17" s="29"/>
      <c r="V17" s="25">
        <f>MIN(J17,L17,N17,P17,R17,T17)</f>
        <v>0</v>
      </c>
      <c r="W17" s="25"/>
      <c r="X17" s="25">
        <f>IF(V17="","",IF(V17*W17&lt;10,ROUND(V17*W17,0),IF(V17*W17&lt;1000,ROUND(V17*W17,-1),ROUND(V17*W17,-(ROUNDDOWN(LOG10(V17*W17),0)-2)))))</f>
        <v>0</v>
      </c>
      <c r="Y17" s="25">
        <f t="shared" si="0"/>
        <v>0</v>
      </c>
    </row>
    <row r="18" spans="2:25" s="6" customFormat="1" ht="24.95" customHeight="1">
      <c r="B18" s="17" t="s">
        <v>28</v>
      </c>
      <c r="C18" s="15"/>
      <c r="D18" s="16"/>
      <c r="E18" s="5"/>
      <c r="F18" s="14"/>
      <c r="G18" s="13" t="str">
        <f>IF(F18="","",ROUNDDOWN(D18*F18,0))</f>
        <v/>
      </c>
      <c r="H18" s="110"/>
      <c r="J18" s="27"/>
      <c r="K18" s="29"/>
      <c r="L18" s="27"/>
      <c r="M18" s="29"/>
      <c r="N18" s="27"/>
      <c r="O18" s="29"/>
      <c r="P18" s="27"/>
      <c r="Q18" s="29"/>
      <c r="R18" s="27"/>
      <c r="S18" s="29"/>
      <c r="T18" s="27"/>
      <c r="U18" s="29"/>
      <c r="V18" s="25">
        <f>MIN(K18,M18,O18,Q18,S18,U18)</f>
        <v>0</v>
      </c>
      <c r="W18" s="25" t="s">
        <v>52</v>
      </c>
      <c r="X18" s="25" t="s">
        <v>52</v>
      </c>
      <c r="Y18" s="25">
        <f t="shared" si="0"/>
        <v>0</v>
      </c>
    </row>
    <row r="19" spans="2:25" s="6" customFormat="1" ht="24.95" customHeight="1">
      <c r="B19" s="17" t="s">
        <v>28</v>
      </c>
      <c r="C19" s="15"/>
      <c r="D19" s="16">
        <v>27.5</v>
      </c>
      <c r="E19" s="5" t="s">
        <v>15</v>
      </c>
      <c r="F19" s="14">
        <f>IF(Y19="","",IF(Y19&gt;10,ROUND(Y19,-1),ROUND(Y19,0)))</f>
        <v>600</v>
      </c>
      <c r="G19" s="13">
        <f>IF(F19="","",ROUNDDOWN(D19*F19,0))</f>
        <v>16500</v>
      </c>
      <c r="H19" s="148">
        <f ca="1">I19</f>
        <v>5</v>
      </c>
      <c r="I19" s="6">
        <f ca="1">MAX($I$1:OFFSET($I19,-1,0))+1</f>
        <v>5</v>
      </c>
      <c r="J19" s="27"/>
      <c r="K19" s="28"/>
      <c r="L19" s="27"/>
      <c r="M19" s="28"/>
      <c r="N19" s="27"/>
      <c r="O19" s="28"/>
      <c r="P19" s="27">
        <v>110</v>
      </c>
      <c r="Q19" s="29">
        <v>600</v>
      </c>
      <c r="R19" s="27">
        <v>16</v>
      </c>
      <c r="S19" s="29">
        <v>770</v>
      </c>
      <c r="T19" s="27"/>
      <c r="U19" s="28"/>
      <c r="V19" s="25">
        <f>MIN(K19,M19,O19,Q19,S19,U19)</f>
        <v>600</v>
      </c>
      <c r="W19" s="33" t="s">
        <v>50</v>
      </c>
      <c r="X19" s="33" t="s">
        <v>50</v>
      </c>
      <c r="Y19" s="24">
        <f>MIN(V19,X19)</f>
        <v>600</v>
      </c>
    </row>
    <row r="20" spans="2:25" s="6" customFormat="1" ht="24.95" customHeight="1">
      <c r="B20" s="17" t="s">
        <v>42</v>
      </c>
      <c r="C20" s="15" t="s">
        <v>98</v>
      </c>
      <c r="D20" s="16"/>
      <c r="E20" s="5"/>
      <c r="F20" s="14"/>
      <c r="G20" s="13">
        <f>SUM(G19)</f>
        <v>16500</v>
      </c>
      <c r="H20" s="110"/>
      <c r="J20" s="27"/>
      <c r="K20" s="29"/>
      <c r="L20" s="27"/>
      <c r="M20" s="29"/>
      <c r="N20" s="27"/>
      <c r="O20" s="29"/>
      <c r="P20" s="27"/>
      <c r="Q20" s="29"/>
      <c r="R20" s="27"/>
      <c r="S20" s="29"/>
      <c r="T20" s="27"/>
      <c r="U20" s="29"/>
      <c r="V20" s="25">
        <f>MIN(J20,L20,N20,P20,R20,T20)</f>
        <v>0</v>
      </c>
      <c r="W20" s="25"/>
      <c r="X20" s="25">
        <f>IF(V20="","",IF(V20*W20&lt;10,ROUND(V20*W20,0),IF(V20*W20&lt;1000,ROUND(V20*W20,-1),ROUND(V20*W20,-(ROUNDDOWN(LOG10(V20*W20),0)-2)))))</f>
        <v>0</v>
      </c>
      <c r="Y20" s="25">
        <f t="shared" si="0"/>
        <v>0</v>
      </c>
    </row>
    <row r="21" spans="2:25" s="6" customFormat="1" ht="24.95" customHeight="1">
      <c r="B21" s="17" t="s">
        <v>43</v>
      </c>
      <c r="C21" s="15" t="s">
        <v>98</v>
      </c>
      <c r="D21" s="16"/>
      <c r="E21" s="5"/>
      <c r="F21" s="14"/>
      <c r="G21" s="13">
        <f>IF(G20="","",IF(10000&lt;G20,ROUND(G20,-1),ROUND(G20,-1)))</f>
        <v>16500</v>
      </c>
      <c r="H21" s="110"/>
      <c r="J21" s="27"/>
      <c r="K21" s="29"/>
      <c r="L21" s="27"/>
      <c r="M21" s="29"/>
      <c r="N21" s="27"/>
      <c r="O21" s="29"/>
      <c r="P21" s="27"/>
      <c r="Q21" s="29"/>
      <c r="R21" s="27"/>
      <c r="S21" s="29"/>
      <c r="T21" s="27"/>
      <c r="U21" s="29"/>
      <c r="V21" s="25">
        <f>MIN(J21,L21,N21,P21,R21,T21)</f>
        <v>0</v>
      </c>
      <c r="W21" s="25"/>
      <c r="X21" s="25">
        <f>IF(V21="","",IF(V21*W21&lt;10,ROUND(V21*W21,0),IF(V21*W21&lt;1000,ROUND(V21*W21,-1),ROUND(V21*W21,-(ROUNDDOWN(LOG10(V21*W21),0)-2)))))</f>
        <v>0</v>
      </c>
      <c r="Y21" s="25">
        <f t="shared" si="0"/>
        <v>0</v>
      </c>
    </row>
    <row r="22" spans="2:25" s="6" customFormat="1" ht="24.95" customHeight="1">
      <c r="B22" s="17"/>
      <c r="C22" s="15"/>
      <c r="D22" s="16"/>
      <c r="E22" s="5"/>
      <c r="F22" s="14"/>
      <c r="G22" s="13" t="str">
        <f t="shared" ref="G22:G28" si="1">IF(F22="","",ROUNDDOWN(D22*F22,0))</f>
        <v/>
      </c>
      <c r="H22" s="110"/>
      <c r="J22" s="27"/>
      <c r="K22" s="29"/>
      <c r="L22" s="27"/>
      <c r="M22" s="29"/>
      <c r="N22" s="27"/>
      <c r="O22" s="29"/>
      <c r="P22" s="27"/>
      <c r="Q22" s="29"/>
      <c r="R22" s="27"/>
      <c r="S22" s="29"/>
      <c r="T22" s="27"/>
      <c r="U22" s="29"/>
      <c r="V22" s="25">
        <f>MIN(K22,M22,O22,Q22,S22,U22)</f>
        <v>0</v>
      </c>
      <c r="W22" s="25" t="s">
        <v>52</v>
      </c>
      <c r="X22" s="25" t="s">
        <v>52</v>
      </c>
      <c r="Y22" s="25">
        <f t="shared" si="0"/>
        <v>0</v>
      </c>
    </row>
    <row r="23" spans="2:25" s="6" customFormat="1" ht="24.95" customHeight="1">
      <c r="B23" s="17"/>
      <c r="C23" s="15"/>
      <c r="D23" s="16"/>
      <c r="E23" s="5"/>
      <c r="F23" s="14"/>
      <c r="G23" s="13" t="str">
        <f t="shared" si="1"/>
        <v/>
      </c>
      <c r="H23" s="110"/>
      <c r="J23" s="27"/>
      <c r="K23" s="29"/>
      <c r="L23" s="27"/>
      <c r="M23" s="29"/>
      <c r="N23" s="27"/>
      <c r="O23" s="29"/>
      <c r="P23" s="27"/>
      <c r="Q23" s="29"/>
      <c r="R23" s="27"/>
      <c r="S23" s="29"/>
      <c r="T23" s="27"/>
      <c r="U23" s="29"/>
      <c r="V23" s="25">
        <f>MIN(K23,M23,O23,Q23,S23,U23)</f>
        <v>0</v>
      </c>
      <c r="W23" s="25" t="s">
        <v>52</v>
      </c>
      <c r="X23" s="25" t="s">
        <v>52</v>
      </c>
      <c r="Y23" s="25">
        <f t="shared" si="0"/>
        <v>0</v>
      </c>
    </row>
    <row r="24" spans="2:25" s="6" customFormat="1" ht="24.95" customHeight="1">
      <c r="B24" s="57">
        <f ca="1">MAX($B$1:OFFSET($B24,-1,0))+1</f>
        <v>4</v>
      </c>
      <c r="C24" s="15"/>
      <c r="D24" s="16"/>
      <c r="E24" s="5"/>
      <c r="F24" s="14"/>
      <c r="G24" s="13" t="str">
        <f t="shared" si="1"/>
        <v/>
      </c>
      <c r="H24" s="110"/>
      <c r="J24" s="27"/>
      <c r="K24" s="29"/>
      <c r="L24" s="27"/>
      <c r="M24" s="29"/>
      <c r="N24" s="27"/>
      <c r="O24" s="29"/>
      <c r="P24" s="27"/>
      <c r="Q24" s="29"/>
      <c r="R24" s="27"/>
      <c r="S24" s="29"/>
      <c r="T24" s="27"/>
      <c r="U24" s="29"/>
      <c r="V24" s="25">
        <f>MIN(J24,L24,N24,P24,R24,T24)</f>
        <v>0</v>
      </c>
      <c r="W24" s="25"/>
      <c r="X24" s="25">
        <f>IF(V24="","",IF(V24*W24&lt;10,ROUND(V24*W24,0),IF(V24*W24&lt;1000,ROUND(V24*W24,-1),ROUND(V24*W24,-(ROUNDDOWN(LOG10(V24*W24),0)-2)))))</f>
        <v>0</v>
      </c>
      <c r="Y24" s="25">
        <f t="shared" si="0"/>
        <v>0</v>
      </c>
    </row>
    <row r="25" spans="2:25" s="6" customFormat="1" ht="24.95" customHeight="1">
      <c r="B25" s="20" t="s">
        <v>99</v>
      </c>
      <c r="C25" s="15"/>
      <c r="D25" s="16"/>
      <c r="E25" s="5"/>
      <c r="F25" s="14"/>
      <c r="G25" s="13" t="str">
        <f t="shared" si="1"/>
        <v/>
      </c>
      <c r="H25" s="110"/>
      <c r="J25" s="27"/>
      <c r="K25" s="29"/>
      <c r="L25" s="27"/>
      <c r="M25" s="29"/>
      <c r="N25" s="27"/>
      <c r="O25" s="29"/>
      <c r="P25" s="27"/>
      <c r="Q25" s="29"/>
      <c r="R25" s="27"/>
      <c r="S25" s="29"/>
      <c r="T25" s="27"/>
      <c r="U25" s="29"/>
      <c r="V25" s="25">
        <f>MIN(K25,M25,O25,Q25,S25,U25)</f>
        <v>0</v>
      </c>
      <c r="W25" s="25" t="s">
        <v>52</v>
      </c>
      <c r="X25" s="25" t="s">
        <v>52</v>
      </c>
      <c r="Y25" s="25">
        <f t="shared" si="0"/>
        <v>0</v>
      </c>
    </row>
    <row r="26" spans="2:25" s="6" customFormat="1" ht="24.95" customHeight="1">
      <c r="B26" s="20" t="s">
        <v>45</v>
      </c>
      <c r="C26" s="15" t="s">
        <v>168</v>
      </c>
      <c r="D26" s="16">
        <v>52.3</v>
      </c>
      <c r="E26" s="5" t="s">
        <v>15</v>
      </c>
      <c r="F26" s="14">
        <f>IF(Y26="","",IF(Y26&gt;10,ROUND(Y26,-1),ROUND(Y26,0)))</f>
        <v>2160</v>
      </c>
      <c r="G26" s="13">
        <f t="shared" si="1"/>
        <v>112968</v>
      </c>
      <c r="H26" s="148">
        <f ca="1">I26</f>
        <v>6</v>
      </c>
      <c r="I26" s="6">
        <f ca="1">MAX($I$1:OFFSET($I26,-1,0))+1</f>
        <v>6</v>
      </c>
      <c r="J26" s="32"/>
      <c r="K26" s="29"/>
      <c r="L26" s="27"/>
      <c r="M26" s="29"/>
      <c r="N26" s="27"/>
      <c r="O26" s="29"/>
      <c r="P26" s="27">
        <v>112</v>
      </c>
      <c r="Q26" s="29">
        <v>2160</v>
      </c>
      <c r="R26" s="27">
        <v>18</v>
      </c>
      <c r="S26" s="29">
        <v>2170</v>
      </c>
      <c r="T26" s="27"/>
      <c r="U26" s="29"/>
      <c r="V26" s="25">
        <f>MIN(K26,M26,O26,Q26,S26,U26)</f>
        <v>2160</v>
      </c>
      <c r="W26" s="33" t="s">
        <v>50</v>
      </c>
      <c r="X26" s="33" t="s">
        <v>50</v>
      </c>
      <c r="Y26" s="25">
        <f t="shared" si="0"/>
        <v>2160</v>
      </c>
    </row>
    <row r="27" spans="2:25" s="6" customFormat="1" ht="24.95" customHeight="1">
      <c r="B27" s="20" t="s">
        <v>45</v>
      </c>
      <c r="C27" s="15" t="s">
        <v>92</v>
      </c>
      <c r="D27" s="16">
        <v>60.6</v>
      </c>
      <c r="E27" s="5" t="s">
        <v>15</v>
      </c>
      <c r="F27" s="14">
        <f>IF(Y27="","",IF(Y27&gt;10,ROUND(Y27,-1),ROUND(Y27,0)))</f>
        <v>2080</v>
      </c>
      <c r="G27" s="13">
        <f t="shared" si="1"/>
        <v>126048</v>
      </c>
      <c r="H27" s="148">
        <f ca="1">I27</f>
        <v>7</v>
      </c>
      <c r="I27" s="6">
        <f ca="1">MAX($I$1:OFFSET($I27,-1,0))+1</f>
        <v>7</v>
      </c>
      <c r="J27" s="32"/>
      <c r="K27" s="29"/>
      <c r="L27" s="27"/>
      <c r="M27" s="29"/>
      <c r="N27" s="27"/>
      <c r="O27" s="29"/>
      <c r="P27" s="27">
        <v>112</v>
      </c>
      <c r="Q27" s="29">
        <v>2080</v>
      </c>
      <c r="R27" s="27">
        <v>18</v>
      </c>
      <c r="S27" s="29">
        <v>2150</v>
      </c>
      <c r="T27" s="27"/>
      <c r="U27" s="29"/>
      <c r="V27" s="25">
        <f>MIN(K27,M27,O27,Q27,S27,U27)</f>
        <v>2080</v>
      </c>
      <c r="W27" s="33" t="s">
        <v>50</v>
      </c>
      <c r="X27" s="33" t="s">
        <v>50</v>
      </c>
      <c r="Y27" s="25">
        <f>MIN(V27,X27)</f>
        <v>2080</v>
      </c>
    </row>
    <row r="28" spans="2:25" s="6" customFormat="1" ht="24.95" customHeight="1">
      <c r="B28" s="20" t="s">
        <v>46</v>
      </c>
      <c r="C28" s="15" t="s">
        <v>47</v>
      </c>
      <c r="D28" s="16">
        <v>8.8000000000000007</v>
      </c>
      <c r="E28" s="5" t="s">
        <v>13</v>
      </c>
      <c r="F28" s="14">
        <f>IF(Y28="","",IF(Y28&gt;10,ROUND(Y28,-1),ROUND(Y28,0)))</f>
        <v>880</v>
      </c>
      <c r="G28" s="13">
        <f t="shared" si="1"/>
        <v>7744</v>
      </c>
      <c r="H28" s="148">
        <f ca="1">I28</f>
        <v>8</v>
      </c>
      <c r="I28" s="6">
        <f ca="1">MAX($I$1:OFFSET($I28,-1,0))+1</f>
        <v>8</v>
      </c>
      <c r="J28" s="27"/>
      <c r="K28" s="29"/>
      <c r="L28" s="27"/>
      <c r="M28" s="29"/>
      <c r="N28" s="27"/>
      <c r="O28" s="29"/>
      <c r="P28" s="27">
        <v>114</v>
      </c>
      <c r="Q28" s="29">
        <v>990</v>
      </c>
      <c r="R28" s="27">
        <v>20</v>
      </c>
      <c r="S28" s="29">
        <v>880</v>
      </c>
      <c r="T28" s="27"/>
      <c r="U28" s="29"/>
      <c r="V28" s="25">
        <f>MIN(K28,M28,O28,Q28,S28,U28)</f>
        <v>880</v>
      </c>
      <c r="W28" s="33" t="s">
        <v>50</v>
      </c>
      <c r="X28" s="33" t="s">
        <v>50</v>
      </c>
      <c r="Y28" s="25">
        <f t="shared" si="0"/>
        <v>880</v>
      </c>
    </row>
    <row r="29" spans="2:25" s="6" customFormat="1" ht="24.95" customHeight="1">
      <c r="B29" s="17" t="s">
        <v>42</v>
      </c>
      <c r="C29" s="15" t="s">
        <v>98</v>
      </c>
      <c r="D29" s="16"/>
      <c r="E29" s="5"/>
      <c r="F29" s="14"/>
      <c r="G29" s="13">
        <f>SUM(G26:G28)</f>
        <v>246760</v>
      </c>
      <c r="H29" s="110"/>
      <c r="J29" s="27"/>
      <c r="K29" s="29"/>
      <c r="L29" s="27"/>
      <c r="M29" s="29"/>
      <c r="N29" s="27"/>
      <c r="O29" s="29"/>
      <c r="P29" s="27"/>
      <c r="Q29" s="29"/>
      <c r="R29" s="27"/>
      <c r="S29" s="29"/>
      <c r="T29" s="27"/>
      <c r="U29" s="29"/>
      <c r="V29" s="25">
        <f>MIN(J29,L29,N29,P29,R29,T29)</f>
        <v>0</v>
      </c>
      <c r="W29" s="25"/>
      <c r="X29" s="25">
        <f>IF(V29="","",IF(V29*W29&lt;10,ROUND(V29*W29,0),IF(V29*W29&lt;1000,ROUND(V29*W29,-1),ROUND(V29*W29,-(ROUNDDOWN(LOG10(V29*W29),0)-2)))))</f>
        <v>0</v>
      </c>
      <c r="Y29" s="25">
        <f t="shared" si="0"/>
        <v>0</v>
      </c>
    </row>
    <row r="30" spans="2:25" s="6" customFormat="1" ht="24.95" customHeight="1">
      <c r="B30" s="17" t="s">
        <v>43</v>
      </c>
      <c r="C30" s="15" t="s">
        <v>98</v>
      </c>
      <c r="D30" s="16"/>
      <c r="E30" s="5"/>
      <c r="F30" s="14"/>
      <c r="G30" s="13">
        <f>IF(G29="","",IF(10000&lt;G29,ROUND(G29,-1),ROUND(G29,-1)))</f>
        <v>246760</v>
      </c>
      <c r="H30" s="110"/>
      <c r="J30" s="27"/>
      <c r="K30" s="29"/>
      <c r="L30" s="27"/>
      <c r="M30" s="29"/>
      <c r="N30" s="27"/>
      <c r="O30" s="29"/>
      <c r="P30" s="27"/>
      <c r="Q30" s="29"/>
      <c r="R30" s="27"/>
      <c r="S30" s="29"/>
      <c r="T30" s="27"/>
      <c r="U30" s="29"/>
      <c r="V30" s="25">
        <f>MIN(J30,L30,N30,P30,R30,T30)</f>
        <v>0</v>
      </c>
      <c r="W30" s="25"/>
      <c r="X30" s="25">
        <f>IF(V30="","",IF(V30*W30&lt;10,ROUND(V30*W30,0),IF(V30*W30&lt;1000,ROUND(V30*W30,-1),ROUND(V30*W30,-(ROUNDDOWN(LOG10(V30*W30),0)-2)))))</f>
        <v>0</v>
      </c>
      <c r="Y30" s="25">
        <f t="shared" si="0"/>
        <v>0</v>
      </c>
    </row>
    <row r="31" spans="2:25" s="6" customFormat="1" ht="24.95" customHeight="1">
      <c r="B31" s="17"/>
      <c r="C31" s="15"/>
      <c r="D31" s="16"/>
      <c r="E31" s="5"/>
      <c r="F31" s="14"/>
      <c r="G31" s="13" t="str">
        <f>IF(F31="","",ROUNDDOWN(D31*F31,0))</f>
        <v/>
      </c>
      <c r="H31" s="110"/>
      <c r="J31" s="27"/>
      <c r="K31" s="29"/>
      <c r="L31" s="27"/>
      <c r="M31" s="29"/>
      <c r="N31" s="27"/>
      <c r="O31" s="29"/>
      <c r="P31" s="27"/>
      <c r="Q31" s="29"/>
      <c r="R31" s="27"/>
      <c r="S31" s="29"/>
      <c r="T31" s="27"/>
      <c r="U31" s="29"/>
      <c r="V31" s="25">
        <f>MIN(K31,M31,O31,Q31,S31,U31)</f>
        <v>0</v>
      </c>
      <c r="W31" s="25" t="s">
        <v>52</v>
      </c>
      <c r="X31" s="25" t="s">
        <v>52</v>
      </c>
      <c r="Y31" s="25">
        <f t="shared" si="0"/>
        <v>0</v>
      </c>
    </row>
    <row r="32" spans="2:25" s="6" customFormat="1" ht="24.95" customHeight="1">
      <c r="B32" s="57">
        <f ca="1">MAX($B$1:OFFSET($B32,-1,0))+1</f>
        <v>5</v>
      </c>
      <c r="C32" s="15"/>
      <c r="D32" s="16"/>
      <c r="E32" s="5"/>
      <c r="F32" s="14"/>
      <c r="G32" s="13" t="str">
        <f>IF(F32="","",ROUNDDOWN(D32*F32,0))</f>
        <v/>
      </c>
      <c r="H32" s="110"/>
      <c r="J32" s="27"/>
      <c r="K32" s="29"/>
      <c r="L32" s="27"/>
      <c r="M32" s="29"/>
      <c r="N32" s="27"/>
      <c r="O32" s="29"/>
      <c r="P32" s="27"/>
      <c r="Q32" s="29"/>
      <c r="R32" s="27"/>
      <c r="S32" s="29"/>
      <c r="T32" s="27"/>
      <c r="U32" s="29"/>
      <c r="V32" s="25">
        <f>MIN(J32,L32,N32,P32,R32,T32)</f>
        <v>0</v>
      </c>
      <c r="W32" s="25"/>
      <c r="X32" s="25">
        <f>IF(V32="","",IF(V32*W32&lt;10,ROUND(V32*W32,0),IF(V32*W32&lt;1000,ROUND(V32*W32,-1),ROUND(V32*W32,-(ROUNDDOWN(LOG10(V32*W32),0)-2)))))</f>
        <v>0</v>
      </c>
      <c r="Y32" s="25">
        <f t="shared" si="0"/>
        <v>0</v>
      </c>
    </row>
    <row r="33" spans="2:25" s="6" customFormat="1" ht="24.95" customHeight="1">
      <c r="B33" s="20" t="s">
        <v>100</v>
      </c>
      <c r="C33" s="15"/>
      <c r="D33" s="16"/>
      <c r="E33" s="5"/>
      <c r="F33" s="14"/>
      <c r="G33" s="13" t="str">
        <f>IF(F33="","",ROUNDDOWN(D33*F33,0))</f>
        <v/>
      </c>
      <c r="H33" s="110"/>
      <c r="J33" s="27"/>
      <c r="K33" s="29"/>
      <c r="L33" s="27"/>
      <c r="M33" s="29"/>
      <c r="N33" s="27"/>
      <c r="O33" s="29"/>
      <c r="P33" s="27"/>
      <c r="Q33" s="29"/>
      <c r="R33" s="27"/>
      <c r="S33" s="29"/>
      <c r="T33" s="27"/>
      <c r="U33" s="29"/>
      <c r="V33" s="25">
        <f>MIN(K33,M33,O33,Q33,S33,U33)</f>
        <v>0</v>
      </c>
      <c r="W33" s="25" t="s">
        <v>52</v>
      </c>
      <c r="X33" s="25" t="s">
        <v>52</v>
      </c>
      <c r="Y33" s="25">
        <f t="shared" si="0"/>
        <v>0</v>
      </c>
    </row>
    <row r="34" spans="2:25" s="6" customFormat="1" ht="24.95" customHeight="1">
      <c r="B34" s="20" t="s">
        <v>403</v>
      </c>
      <c r="C34" s="15"/>
      <c r="D34" s="16">
        <v>25.9</v>
      </c>
      <c r="E34" s="5" t="s">
        <v>15</v>
      </c>
      <c r="F34" s="14">
        <f>IF(Y34="","",IF(Y34&gt;10,ROUND(Y34,-1),ROUND(Y34,0)))</f>
        <v>2230</v>
      </c>
      <c r="G34" s="13">
        <f>IF(F34="","",ROUNDDOWN(D34*F34,0))</f>
        <v>57757</v>
      </c>
      <c r="H34" s="148">
        <f ca="1">I34</f>
        <v>9</v>
      </c>
      <c r="I34" s="6">
        <f ca="1">MAX($I$1:OFFSET($I34,-1,0))+1</f>
        <v>9</v>
      </c>
      <c r="J34" s="27"/>
      <c r="K34" s="29"/>
      <c r="L34" s="27"/>
      <c r="M34" s="29"/>
      <c r="N34" s="27"/>
      <c r="O34" s="29"/>
      <c r="P34" s="27">
        <v>24</v>
      </c>
      <c r="Q34" s="29">
        <v>2230</v>
      </c>
      <c r="R34" s="27"/>
      <c r="S34" s="29"/>
      <c r="T34" s="27"/>
      <c r="U34" s="29"/>
      <c r="V34" s="25">
        <f>MIN(K34,M34,O34,Q34,S34,U34)</f>
        <v>2230</v>
      </c>
      <c r="W34" s="33" t="s">
        <v>50</v>
      </c>
      <c r="X34" s="33" t="s">
        <v>50</v>
      </c>
      <c r="Y34" s="25">
        <f t="shared" si="0"/>
        <v>2230</v>
      </c>
    </row>
    <row r="35" spans="2:25" s="6" customFormat="1" ht="24.95" customHeight="1">
      <c r="B35" s="17" t="s">
        <v>42</v>
      </c>
      <c r="C35" s="15" t="s">
        <v>98</v>
      </c>
      <c r="D35" s="16"/>
      <c r="E35" s="5"/>
      <c r="F35" s="14"/>
      <c r="G35" s="13">
        <f>SUM(G34)</f>
        <v>57757</v>
      </c>
      <c r="H35" s="110"/>
      <c r="J35" s="27"/>
      <c r="K35" s="29"/>
      <c r="L35" s="27"/>
      <c r="M35" s="29"/>
      <c r="N35" s="27"/>
      <c r="O35" s="29"/>
      <c r="P35" s="27"/>
      <c r="Q35" s="29"/>
      <c r="R35" s="27"/>
      <c r="S35" s="29"/>
      <c r="T35" s="27"/>
      <c r="U35" s="29"/>
      <c r="V35" s="25">
        <f>MIN(J35,L35,N35,P35,R35,T35)</f>
        <v>0</v>
      </c>
      <c r="W35" s="25"/>
      <c r="X35" s="25">
        <f>IF(V35="","",IF(V35*W35&lt;10,ROUND(V35*W35,0),IF(V35*W35&lt;1000,ROUND(V35*W35,-1),ROUND(V35*W35,-(ROUNDDOWN(LOG10(V35*W35),0)-2)))))</f>
        <v>0</v>
      </c>
      <c r="Y35" s="25">
        <f t="shared" si="0"/>
        <v>0</v>
      </c>
    </row>
    <row r="36" spans="2:25" s="6" customFormat="1" ht="24.95" customHeight="1">
      <c r="B36" s="17" t="s">
        <v>43</v>
      </c>
      <c r="C36" s="15" t="s">
        <v>98</v>
      </c>
      <c r="D36" s="16"/>
      <c r="E36" s="5"/>
      <c r="F36" s="14"/>
      <c r="G36" s="13">
        <f>IF(G35="","",IF(10000&lt;G35,ROUND(G35,-1),ROUND(G35,-1)))</f>
        <v>57760</v>
      </c>
      <c r="H36" s="110"/>
      <c r="J36" s="27"/>
      <c r="K36" s="29"/>
      <c r="L36" s="27"/>
      <c r="M36" s="29"/>
      <c r="N36" s="27"/>
      <c r="O36" s="29"/>
      <c r="P36" s="27"/>
      <c r="Q36" s="29"/>
      <c r="R36" s="27"/>
      <c r="S36" s="29"/>
      <c r="T36" s="27"/>
      <c r="U36" s="29"/>
      <c r="V36" s="25">
        <f>MIN(J36,L36,N36,P36,R36,T36)</f>
        <v>0</v>
      </c>
      <c r="W36" s="25"/>
      <c r="X36" s="25">
        <f>IF(V36="","",IF(V36*W36&lt;10,ROUND(V36*W36,0),IF(V36*W36&lt;1000,ROUND(V36*W36,-1),ROUND(V36*W36,-(ROUNDDOWN(LOG10(V36*W36),0)-2)))))</f>
        <v>0</v>
      </c>
      <c r="Y36" s="25">
        <f t="shared" si="0"/>
        <v>0</v>
      </c>
    </row>
    <row r="37" spans="2:25" s="6" customFormat="1" ht="24.95" customHeight="1">
      <c r="B37" s="17"/>
      <c r="C37" s="15"/>
      <c r="D37" s="16"/>
      <c r="E37" s="5"/>
      <c r="F37" s="14"/>
      <c r="G37" s="13"/>
      <c r="H37" s="110"/>
      <c r="J37" s="27"/>
      <c r="K37" s="29"/>
      <c r="L37" s="27"/>
      <c r="M37" s="29"/>
      <c r="N37" s="27"/>
      <c r="O37" s="29"/>
      <c r="P37" s="27"/>
      <c r="Q37" s="29"/>
      <c r="R37" s="27"/>
      <c r="S37" s="29"/>
      <c r="T37" s="27"/>
      <c r="U37" s="29"/>
      <c r="V37" s="25"/>
      <c r="W37" s="25"/>
      <c r="X37" s="25"/>
      <c r="Y37" s="25"/>
    </row>
    <row r="38" spans="2:25" s="6" customFormat="1" ht="24.95" customHeight="1">
      <c r="B38" s="17"/>
      <c r="C38" s="15"/>
      <c r="D38" s="16"/>
      <c r="E38" s="5"/>
      <c r="F38" s="14"/>
      <c r="G38" s="13" t="str">
        <f>IF(F38="","",ROUNDDOWN(D38*F38,0))</f>
        <v/>
      </c>
      <c r="H38" s="110"/>
      <c r="J38" s="27"/>
      <c r="K38" s="29"/>
      <c r="L38" s="27"/>
      <c r="M38" s="29"/>
      <c r="N38" s="27"/>
      <c r="O38" s="29"/>
      <c r="P38" s="27"/>
      <c r="Q38" s="29"/>
      <c r="R38" s="27"/>
      <c r="S38" s="29"/>
      <c r="T38" s="27"/>
      <c r="U38" s="29"/>
      <c r="V38" s="25">
        <f>MIN(K38,M38,O38,Q38,S38,U38)</f>
        <v>0</v>
      </c>
      <c r="W38" s="25" t="s">
        <v>52</v>
      </c>
      <c r="X38" s="25" t="s">
        <v>52</v>
      </c>
      <c r="Y38" s="25">
        <f t="shared" si="0"/>
        <v>0</v>
      </c>
    </row>
    <row r="39" spans="2:25" s="6" customFormat="1" ht="24.95" customHeight="1">
      <c r="B39" s="57">
        <f ca="1">MAX($B$1:OFFSET($B39,-1,0))+1</f>
        <v>6</v>
      </c>
      <c r="C39" s="15"/>
      <c r="D39" s="16"/>
      <c r="E39" s="5"/>
      <c r="F39" s="14"/>
      <c r="G39" s="13" t="str">
        <f>IF(F39="","",ROUNDDOWN(D39*F39,0))</f>
        <v/>
      </c>
      <c r="H39" s="110"/>
      <c r="J39" s="27"/>
      <c r="K39" s="29"/>
      <c r="L39" s="27"/>
      <c r="M39" s="29"/>
      <c r="N39" s="27"/>
      <c r="O39" s="29"/>
      <c r="P39" s="27"/>
      <c r="Q39" s="29"/>
      <c r="R39" s="27"/>
      <c r="S39" s="29"/>
      <c r="T39" s="27"/>
      <c r="U39" s="29"/>
      <c r="V39" s="25">
        <f>MIN(J39,L39,N39,P39,R39,T39)</f>
        <v>0</v>
      </c>
      <c r="W39" s="25"/>
      <c r="X39" s="25">
        <f>IF(V39="","",IF(V39*W39&lt;10,ROUND(V39*W39,0),IF(V39*W39&lt;1000,ROUND(V39*W39,-1),ROUND(V39*W39,-(ROUNDDOWN(LOG10(V39*W39),0)-2)))))</f>
        <v>0</v>
      </c>
      <c r="Y39" s="25">
        <f t="shared" si="0"/>
        <v>0</v>
      </c>
    </row>
    <row r="40" spans="2:25" s="6" customFormat="1" ht="24.95" customHeight="1">
      <c r="B40" s="17" t="s">
        <v>101</v>
      </c>
      <c r="C40" s="15"/>
      <c r="D40" s="16"/>
      <c r="E40" s="5"/>
      <c r="F40" s="14"/>
      <c r="G40" s="13" t="str">
        <f>IF(F40="","",ROUNDDOWN(D40*F40,0))</f>
        <v/>
      </c>
      <c r="H40" s="110"/>
      <c r="J40" s="27"/>
      <c r="K40" s="29"/>
      <c r="L40" s="27"/>
      <c r="M40" s="29"/>
      <c r="N40" s="27"/>
      <c r="O40" s="29"/>
      <c r="P40" s="27"/>
      <c r="Q40" s="29"/>
      <c r="R40" s="27"/>
      <c r="S40" s="29"/>
      <c r="T40" s="27"/>
      <c r="U40" s="29"/>
      <c r="V40" s="25">
        <f>MIN(K40,M40,O40,Q40,S40,U40)</f>
        <v>0</v>
      </c>
      <c r="W40" s="25" t="s">
        <v>52</v>
      </c>
      <c r="X40" s="25" t="s">
        <v>52</v>
      </c>
      <c r="Y40" s="25">
        <f t="shared" si="0"/>
        <v>0</v>
      </c>
    </row>
    <row r="41" spans="2:25" s="6" customFormat="1" ht="24.95" customHeight="1">
      <c r="B41" s="20" t="s">
        <v>44</v>
      </c>
      <c r="C41" s="15" t="s">
        <v>169</v>
      </c>
      <c r="D41" s="16">
        <v>87.6</v>
      </c>
      <c r="E41" s="5" t="s">
        <v>15</v>
      </c>
      <c r="F41" s="14">
        <f>IF(Y41="","",IF(Y41&gt;10,ROUND(Y41,-1),ROUND(Y41,0)))</f>
        <v>1800</v>
      </c>
      <c r="G41" s="13">
        <f>IF(F41="","",ROUNDDOWN(D41*F41,0))</f>
        <v>157680</v>
      </c>
      <c r="H41" s="148">
        <f ca="1">I41</f>
        <v>10</v>
      </c>
      <c r="I41" s="6">
        <f ca="1">MAX($I$1:OFFSET($I41,-1,0))+1</f>
        <v>10</v>
      </c>
      <c r="J41" s="27"/>
      <c r="K41" s="29"/>
      <c r="L41" s="27"/>
      <c r="M41" s="29"/>
      <c r="N41" s="27"/>
      <c r="O41" s="29"/>
      <c r="P41" s="27">
        <v>122</v>
      </c>
      <c r="Q41" s="29">
        <v>1800</v>
      </c>
      <c r="R41" s="27"/>
      <c r="S41" s="29"/>
      <c r="T41" s="27"/>
      <c r="U41" s="29"/>
      <c r="V41" s="25">
        <f>MIN(K41,M41,O41,Q41,S41,U41)</f>
        <v>1800</v>
      </c>
      <c r="W41" s="33" t="s">
        <v>50</v>
      </c>
      <c r="X41" s="33" t="s">
        <v>50</v>
      </c>
      <c r="Y41" s="25">
        <f>MIN(V41,X41)</f>
        <v>1800</v>
      </c>
    </row>
    <row r="42" spans="2:25" s="6" customFormat="1" ht="24.95" customHeight="1">
      <c r="B42" s="17" t="s">
        <v>42</v>
      </c>
      <c r="C42" s="15" t="s">
        <v>98</v>
      </c>
      <c r="D42" s="16"/>
      <c r="E42" s="5"/>
      <c r="F42" s="14"/>
      <c r="G42" s="13">
        <f>SUM(G41)</f>
        <v>157680</v>
      </c>
      <c r="H42" s="110"/>
      <c r="J42" s="27"/>
      <c r="K42" s="29"/>
      <c r="L42" s="27"/>
      <c r="M42" s="29"/>
      <c r="N42" s="27"/>
      <c r="O42" s="29"/>
      <c r="P42" s="27"/>
      <c r="Q42" s="29"/>
      <c r="R42" s="27"/>
      <c r="S42" s="29"/>
      <c r="T42" s="27"/>
      <c r="U42" s="29"/>
      <c r="V42" s="25">
        <f>MIN(J42,L42,N42,P42,R42,T42)</f>
        <v>0</v>
      </c>
      <c r="W42" s="25"/>
      <c r="X42" s="25">
        <f>IF(V42="","",IF(V42*W42&lt;10,ROUND(V42*W42,0),IF(V42*W42&lt;1000,ROUND(V42*W42,-1),ROUND(V42*W42,-(ROUNDDOWN(LOG10(V42*W42),0)-2)))))</f>
        <v>0</v>
      </c>
      <c r="Y42" s="25">
        <f t="shared" si="0"/>
        <v>0</v>
      </c>
    </row>
    <row r="43" spans="2:25" s="6" customFormat="1" ht="24.95" customHeight="1">
      <c r="B43" s="17" t="s">
        <v>43</v>
      </c>
      <c r="C43" s="15" t="s">
        <v>98</v>
      </c>
      <c r="D43" s="16"/>
      <c r="E43" s="5"/>
      <c r="F43" s="14"/>
      <c r="G43" s="13">
        <f>IF(G42="","",IF(10000&lt;G42,ROUND(G42,-1),ROUND(G42,-1)))</f>
        <v>157680</v>
      </c>
      <c r="H43" s="110"/>
      <c r="J43" s="27"/>
      <c r="K43" s="29"/>
      <c r="L43" s="27"/>
      <c r="M43" s="29"/>
      <c r="N43" s="27"/>
      <c r="O43" s="29"/>
      <c r="P43" s="27"/>
      <c r="Q43" s="29"/>
      <c r="R43" s="27"/>
      <c r="S43" s="29"/>
      <c r="T43" s="27"/>
      <c r="U43" s="29"/>
      <c r="V43" s="25">
        <f>MIN(J43,L43,N43,P43,R43,T43)</f>
        <v>0</v>
      </c>
      <c r="W43" s="25"/>
      <c r="X43" s="25">
        <f>IF(V43="","",IF(V43*W43&lt;10,ROUND(V43*W43,0),IF(V43*W43&lt;1000,ROUND(V43*W43,-1),ROUND(V43*W43,-(ROUNDDOWN(LOG10(V43*W43),0)-2)))))</f>
        <v>0</v>
      </c>
      <c r="Y43" s="25">
        <f t="shared" si="0"/>
        <v>0</v>
      </c>
    </row>
    <row r="44" spans="2:25" s="6" customFormat="1" ht="24.95" customHeight="1">
      <c r="B44" s="17"/>
      <c r="C44" s="15"/>
      <c r="D44" s="16"/>
      <c r="E44" s="5"/>
      <c r="F44" s="14"/>
      <c r="G44" s="13"/>
      <c r="H44" s="110"/>
      <c r="J44" s="27"/>
      <c r="K44" s="29"/>
      <c r="L44" s="27"/>
      <c r="M44" s="29"/>
      <c r="N44" s="27"/>
      <c r="O44" s="29"/>
      <c r="P44" s="27"/>
      <c r="Q44" s="29"/>
      <c r="R44" s="27"/>
      <c r="S44" s="29"/>
      <c r="T44" s="27"/>
      <c r="U44" s="29"/>
      <c r="V44" s="25"/>
      <c r="W44" s="25"/>
      <c r="X44" s="25"/>
      <c r="Y44" s="25"/>
    </row>
    <row r="45" spans="2:25" s="6" customFormat="1" ht="24.95" customHeight="1">
      <c r="B45" s="17"/>
      <c r="C45" s="15"/>
      <c r="D45" s="16"/>
      <c r="E45" s="5"/>
      <c r="F45" s="14"/>
      <c r="G45" s="13"/>
      <c r="H45" s="110"/>
      <c r="J45" s="27"/>
      <c r="K45" s="29"/>
      <c r="L45" s="27"/>
      <c r="M45" s="29"/>
      <c r="N45" s="27"/>
      <c r="O45" s="29"/>
      <c r="P45" s="27"/>
      <c r="Q45" s="29"/>
      <c r="R45" s="27"/>
      <c r="S45" s="29"/>
      <c r="T45" s="27"/>
      <c r="U45" s="29"/>
      <c r="V45" s="25"/>
      <c r="W45" s="25"/>
      <c r="X45" s="25"/>
      <c r="Y45" s="25"/>
    </row>
    <row r="46" spans="2:25" s="6" customFormat="1" ht="24.95" customHeight="1">
      <c r="B46" s="57">
        <f ca="1">MAX($B$1:OFFSET($B46,-1,0))+1</f>
        <v>7</v>
      </c>
      <c r="C46" s="15"/>
      <c r="D46" s="16"/>
      <c r="E46" s="5"/>
      <c r="F46" s="14"/>
      <c r="G46" s="13"/>
      <c r="H46" s="110"/>
      <c r="J46" s="27"/>
      <c r="K46" s="29"/>
      <c r="L46" s="27"/>
      <c r="M46" s="29"/>
      <c r="N46" s="27"/>
      <c r="O46" s="29"/>
      <c r="P46" s="27"/>
      <c r="Q46" s="29"/>
      <c r="R46" s="27"/>
      <c r="S46" s="29"/>
      <c r="T46" s="27"/>
      <c r="U46" s="29"/>
      <c r="V46" s="25"/>
      <c r="W46" s="25"/>
      <c r="X46" s="25"/>
      <c r="Y46" s="25"/>
    </row>
    <row r="47" spans="2:25" s="6" customFormat="1" ht="24.95" customHeight="1">
      <c r="B47" s="17" t="s">
        <v>385</v>
      </c>
      <c r="C47" s="15" t="s">
        <v>384</v>
      </c>
      <c r="D47" s="16">
        <v>10</v>
      </c>
      <c r="E47" s="5" t="s">
        <v>259</v>
      </c>
      <c r="F47" s="14" t="e">
        <f>#REF!</f>
        <v>#REF!</v>
      </c>
      <c r="G47" s="13" t="e">
        <f>IF(F47="","",ROUNDDOWN(D47*F47,0))</f>
        <v>#REF!</v>
      </c>
      <c r="H47" s="149" t="s">
        <v>255</v>
      </c>
      <c r="J47" s="27"/>
      <c r="K47" s="29"/>
      <c r="L47" s="27"/>
      <c r="M47" s="29"/>
      <c r="N47" s="27"/>
      <c r="O47" s="29"/>
      <c r="P47" s="27"/>
      <c r="Q47" s="29"/>
      <c r="R47" s="27"/>
      <c r="S47" s="29"/>
      <c r="T47" s="27"/>
      <c r="U47" s="29"/>
      <c r="V47" s="25"/>
      <c r="W47" s="25"/>
      <c r="X47" s="25"/>
      <c r="Y47" s="25"/>
    </row>
    <row r="48" spans="2:25" s="6" customFormat="1" ht="24.95" customHeight="1">
      <c r="B48" s="20" t="s">
        <v>383</v>
      </c>
      <c r="C48" s="19"/>
      <c r="D48" s="121">
        <v>55.9</v>
      </c>
      <c r="E48" s="5" t="s">
        <v>360</v>
      </c>
      <c r="F48" s="14" t="e">
        <f>#REF!</f>
        <v>#REF!</v>
      </c>
      <c r="G48" s="13" t="e">
        <f>IF(F48="","",ROUNDDOWN(D48*F48,0))</f>
        <v>#REF!</v>
      </c>
      <c r="H48" s="149" t="s">
        <v>255</v>
      </c>
      <c r="J48" s="27"/>
      <c r="K48" s="29"/>
      <c r="L48" s="27"/>
      <c r="M48" s="29"/>
      <c r="N48" s="27"/>
      <c r="O48" s="28"/>
      <c r="P48" s="27"/>
      <c r="Q48" s="29"/>
      <c r="R48" s="27"/>
      <c r="S48" s="29"/>
      <c r="T48" s="27"/>
      <c r="U48" s="29"/>
      <c r="V48" s="25"/>
      <c r="W48" s="33"/>
      <c r="X48" s="33"/>
      <c r="Y48" s="25"/>
    </row>
    <row r="49" spans="1:25" s="6" customFormat="1" ht="24.95" customHeight="1">
      <c r="B49" s="20" t="s">
        <v>382</v>
      </c>
      <c r="C49" s="19" t="s">
        <v>381</v>
      </c>
      <c r="D49" s="121">
        <v>35.5</v>
      </c>
      <c r="E49" s="5" t="s">
        <v>360</v>
      </c>
      <c r="F49" s="14" t="e">
        <f>#REF!</f>
        <v>#REF!</v>
      </c>
      <c r="G49" s="13" t="e">
        <f>IF(F49="","",ROUNDDOWN(D49*F49,0))</f>
        <v>#REF!</v>
      </c>
      <c r="H49" s="149" t="s">
        <v>255</v>
      </c>
      <c r="J49" s="27"/>
      <c r="K49" s="29"/>
      <c r="L49" s="27"/>
      <c r="M49" s="29"/>
      <c r="N49" s="27"/>
      <c r="O49" s="29"/>
      <c r="P49" s="27"/>
      <c r="Q49" s="29"/>
      <c r="R49" s="27"/>
      <c r="S49" s="29"/>
      <c r="T49" s="27"/>
      <c r="U49" s="29"/>
      <c r="V49" s="25"/>
      <c r="W49" s="33"/>
      <c r="X49" s="33"/>
      <c r="Y49" s="25"/>
    </row>
    <row r="50" spans="1:25" s="6" customFormat="1" ht="24.95" customHeight="1">
      <c r="B50" s="20" t="s">
        <v>380</v>
      </c>
      <c r="C50" s="19" t="s">
        <v>379</v>
      </c>
      <c r="D50" s="107">
        <v>1</v>
      </c>
      <c r="E50" s="5" t="s">
        <v>38</v>
      </c>
      <c r="F50" s="14"/>
      <c r="G50" s="14" t="e">
        <f>#REF!</f>
        <v>#REF!</v>
      </c>
      <c r="H50" s="149" t="s">
        <v>255</v>
      </c>
      <c r="J50" s="27"/>
      <c r="K50" s="29"/>
      <c r="L50" s="27"/>
      <c r="M50" s="29"/>
      <c r="N50" s="27"/>
      <c r="O50" s="29"/>
      <c r="P50" s="27"/>
      <c r="Q50" s="29"/>
      <c r="R50" s="27"/>
      <c r="S50" s="29"/>
      <c r="T50" s="27"/>
      <c r="U50" s="29"/>
      <c r="V50" s="25"/>
      <c r="W50" s="33"/>
      <c r="X50" s="33"/>
      <c r="Y50" s="25"/>
    </row>
    <row r="51" spans="1:25" s="6" customFormat="1" ht="24.95" customHeight="1">
      <c r="B51" s="20"/>
      <c r="C51" s="19" t="s">
        <v>378</v>
      </c>
      <c r="D51" s="107">
        <v>1</v>
      </c>
      <c r="E51" s="5" t="s">
        <v>38</v>
      </c>
      <c r="F51" s="14"/>
      <c r="G51" s="14" t="e">
        <f>#REF!</f>
        <v>#REF!</v>
      </c>
      <c r="H51" s="149" t="s">
        <v>255</v>
      </c>
      <c r="J51" s="27"/>
      <c r="K51" s="29"/>
      <c r="L51" s="27"/>
      <c r="M51" s="29"/>
      <c r="N51" s="27"/>
      <c r="O51" s="29"/>
      <c r="P51" s="27"/>
      <c r="Q51" s="29"/>
      <c r="R51" s="27"/>
      <c r="S51" s="29"/>
      <c r="T51" s="27"/>
      <c r="U51" s="29"/>
      <c r="V51" s="25"/>
      <c r="W51" s="33"/>
      <c r="X51" s="33"/>
      <c r="Y51" s="25"/>
    </row>
    <row r="52" spans="1:25" s="6" customFormat="1" ht="24.95" customHeight="1">
      <c r="B52" s="20"/>
      <c r="C52" s="15" t="s">
        <v>377</v>
      </c>
      <c r="D52" s="107">
        <v>1</v>
      </c>
      <c r="E52" s="5" t="s">
        <v>374</v>
      </c>
      <c r="F52" s="14" t="e">
        <f>#REF!</f>
        <v>#REF!</v>
      </c>
      <c r="G52" s="13" t="e">
        <f>#REF!</f>
        <v>#REF!</v>
      </c>
      <c r="H52" s="149" t="s">
        <v>255</v>
      </c>
      <c r="J52" s="27"/>
      <c r="K52" s="29"/>
      <c r="L52" s="27"/>
      <c r="M52" s="29"/>
      <c r="N52" s="27"/>
      <c r="O52" s="29"/>
      <c r="P52" s="27"/>
      <c r="Q52" s="29"/>
      <c r="R52" s="27"/>
      <c r="S52" s="29"/>
      <c r="T52" s="27"/>
      <c r="U52" s="29"/>
      <c r="V52" s="25"/>
      <c r="W52" s="33"/>
      <c r="X52" s="33"/>
      <c r="Y52" s="25"/>
    </row>
    <row r="53" spans="1:25" s="6" customFormat="1" ht="24.95" customHeight="1">
      <c r="B53" s="20" t="s">
        <v>376</v>
      </c>
      <c r="C53" s="19" t="s">
        <v>375</v>
      </c>
      <c r="D53" s="107">
        <v>1</v>
      </c>
      <c r="E53" s="5" t="s">
        <v>374</v>
      </c>
      <c r="F53" s="14" t="e">
        <f>#REF!</f>
        <v>#REF!</v>
      </c>
      <c r="G53" s="13" t="e">
        <f>#REF!</f>
        <v>#REF!</v>
      </c>
      <c r="H53" s="149" t="s">
        <v>255</v>
      </c>
      <c r="J53" s="27"/>
      <c r="K53" s="29"/>
      <c r="L53" s="27"/>
      <c r="M53" s="29"/>
      <c r="N53" s="27"/>
      <c r="O53" s="29"/>
      <c r="P53" s="27"/>
      <c r="Q53" s="29"/>
      <c r="R53" s="27"/>
      <c r="S53" s="29"/>
      <c r="T53" s="27"/>
      <c r="U53" s="29"/>
      <c r="V53" s="25"/>
      <c r="W53" s="33"/>
      <c r="X53" s="33"/>
      <c r="Y53" s="25"/>
    </row>
    <row r="54" spans="1:25" s="6" customFormat="1" ht="24.95" customHeight="1">
      <c r="B54" s="17" t="s">
        <v>373</v>
      </c>
      <c r="C54" s="15" t="s">
        <v>372</v>
      </c>
      <c r="D54" s="118">
        <v>1</v>
      </c>
      <c r="E54" s="5" t="s">
        <v>38</v>
      </c>
      <c r="F54" s="14" t="e">
        <f>#REF!</f>
        <v>#REF!</v>
      </c>
      <c r="G54" s="13" t="e">
        <f>#REF!</f>
        <v>#REF!</v>
      </c>
      <c r="H54" s="149" t="s">
        <v>255</v>
      </c>
      <c r="J54" s="27"/>
      <c r="K54" s="29"/>
      <c r="L54" s="27"/>
      <c r="M54" s="29"/>
      <c r="N54" s="27"/>
      <c r="O54" s="29"/>
      <c r="P54" s="27"/>
      <c r="Q54" s="29"/>
      <c r="R54" s="27"/>
      <c r="S54" s="29"/>
      <c r="T54" s="27"/>
      <c r="U54" s="29"/>
      <c r="V54" s="25"/>
      <c r="W54" s="25"/>
      <c r="X54" s="25"/>
      <c r="Y54" s="25"/>
    </row>
    <row r="55" spans="1:25" s="6" customFormat="1" ht="24.95" customHeight="1">
      <c r="B55" s="17" t="s">
        <v>371</v>
      </c>
      <c r="C55" s="15" t="s">
        <v>370</v>
      </c>
      <c r="D55" s="118">
        <v>2</v>
      </c>
      <c r="E55" s="5" t="s">
        <v>369</v>
      </c>
      <c r="F55" s="14" t="e">
        <f>#REF!</f>
        <v>#REF!</v>
      </c>
      <c r="G55" s="13" t="e">
        <f>IF(F55="","",ROUNDDOWN(D55*F55,0))</f>
        <v>#REF!</v>
      </c>
      <c r="H55" s="149" t="s">
        <v>255</v>
      </c>
      <c r="J55" s="27"/>
      <c r="K55" s="29"/>
      <c r="L55" s="27"/>
      <c r="M55" s="29"/>
      <c r="N55" s="27"/>
      <c r="O55" s="29"/>
      <c r="P55" s="27"/>
      <c r="Q55" s="29"/>
      <c r="R55" s="27"/>
      <c r="S55" s="29"/>
      <c r="T55" s="27"/>
      <c r="U55" s="29"/>
      <c r="V55" s="25"/>
      <c r="W55" s="25"/>
      <c r="X55" s="25"/>
      <c r="Y55" s="25"/>
    </row>
    <row r="56" spans="1:25" s="6" customFormat="1" ht="24.95" customHeight="1">
      <c r="B56" s="17" t="s">
        <v>368</v>
      </c>
      <c r="C56" s="15"/>
      <c r="D56" s="118">
        <v>1</v>
      </c>
      <c r="E56" s="5" t="s">
        <v>38</v>
      </c>
      <c r="F56" s="14"/>
      <c r="G56" s="13" t="e">
        <f>#REF!</f>
        <v>#REF!</v>
      </c>
      <c r="H56" s="149" t="s">
        <v>255</v>
      </c>
      <c r="J56" s="27"/>
      <c r="K56" s="29"/>
      <c r="L56" s="27"/>
      <c r="M56" s="29"/>
      <c r="N56" s="27"/>
      <c r="O56" s="29"/>
      <c r="P56" s="27"/>
      <c r="Q56" s="29"/>
      <c r="R56" s="27"/>
      <c r="S56" s="29"/>
      <c r="T56" s="27"/>
      <c r="U56" s="29"/>
      <c r="V56" s="25"/>
      <c r="W56" s="25"/>
      <c r="X56" s="25"/>
      <c r="Y56" s="25"/>
    </row>
    <row r="57" spans="1:25" s="6" customFormat="1" ht="24.95" customHeight="1">
      <c r="B57" s="17" t="s">
        <v>41</v>
      </c>
      <c r="C57" s="15" t="s">
        <v>98</v>
      </c>
      <c r="D57" s="16"/>
      <c r="E57" s="5"/>
      <c r="F57" s="14"/>
      <c r="G57" s="13" t="e">
        <f>SUM(G47:G56)</f>
        <v>#REF!</v>
      </c>
      <c r="H57" s="110"/>
      <c r="J57" s="27"/>
      <c r="K57" s="29"/>
      <c r="L57" s="27"/>
      <c r="M57" s="29"/>
      <c r="N57" s="27"/>
      <c r="O57" s="29"/>
      <c r="P57" s="27"/>
      <c r="Q57" s="29"/>
      <c r="R57" s="27"/>
      <c r="S57" s="29"/>
      <c r="T57" s="27"/>
      <c r="U57" s="29"/>
      <c r="V57" s="25"/>
      <c r="W57" s="25"/>
      <c r="X57" s="25"/>
      <c r="Y57" s="25"/>
    </row>
    <row r="58" spans="1:25" s="6" customFormat="1" ht="24.95" customHeight="1">
      <c r="B58" s="17" t="s">
        <v>43</v>
      </c>
      <c r="C58" s="15" t="s">
        <v>98</v>
      </c>
      <c r="D58" s="16"/>
      <c r="E58" s="5"/>
      <c r="F58" s="14"/>
      <c r="G58" s="13" t="e">
        <f>IF(G57="","",IF(10000&lt;G57,ROUND(G57,-1),ROUND(G57,-1)))</f>
        <v>#REF!</v>
      </c>
      <c r="H58" s="110"/>
      <c r="J58" s="27"/>
      <c r="K58" s="29"/>
      <c r="L58" s="27"/>
      <c r="M58" s="29"/>
      <c r="N58" s="27"/>
      <c r="O58" s="29"/>
      <c r="P58" s="27"/>
      <c r="Q58" s="29"/>
      <c r="R58" s="27"/>
      <c r="S58" s="29"/>
      <c r="T58" s="27"/>
      <c r="U58" s="29"/>
      <c r="V58" s="25"/>
      <c r="W58" s="25"/>
      <c r="X58" s="25"/>
      <c r="Y58" s="25"/>
    </row>
    <row r="59" spans="1:25" s="6" customFormat="1" ht="24.95" customHeight="1">
      <c r="B59" s="57"/>
      <c r="C59" s="15"/>
      <c r="D59" s="16"/>
      <c r="E59" s="5"/>
      <c r="F59" s="14"/>
      <c r="G59" s="13"/>
      <c r="H59" s="110"/>
      <c r="J59" s="27"/>
      <c r="K59" s="29"/>
      <c r="L59" s="27"/>
      <c r="M59" s="29"/>
      <c r="N59" s="27"/>
      <c r="O59" s="29"/>
      <c r="P59" s="27"/>
      <c r="Q59" s="29"/>
      <c r="R59" s="27"/>
      <c r="S59" s="29"/>
      <c r="T59" s="27"/>
      <c r="U59" s="29"/>
      <c r="V59" s="25"/>
      <c r="W59" s="25"/>
      <c r="X59" s="25"/>
      <c r="Y59" s="25"/>
    </row>
    <row r="60" spans="1:25" s="6" customFormat="1" ht="24.95" customHeight="1">
      <c r="B60" s="122">
        <f ca="1">MAX($B$1:OFFSET($B60,-1,0))+1</f>
        <v>8</v>
      </c>
      <c r="C60" s="123"/>
      <c r="D60" s="124"/>
      <c r="E60" s="125"/>
      <c r="F60" s="126"/>
      <c r="G60" s="127"/>
      <c r="H60" s="128"/>
      <c r="J60" s="129"/>
      <c r="K60" s="29"/>
      <c r="L60" s="27"/>
      <c r="M60" s="130"/>
      <c r="N60" s="129"/>
      <c r="O60" s="29"/>
      <c r="P60" s="27"/>
      <c r="Q60" s="130"/>
      <c r="R60" s="129"/>
      <c r="S60" s="29"/>
      <c r="T60" s="27"/>
      <c r="U60" s="130"/>
      <c r="V60" s="25"/>
      <c r="W60" s="25"/>
      <c r="X60" s="25"/>
      <c r="Y60" s="25"/>
    </row>
    <row r="61" spans="1:25" ht="24.95" customHeight="1">
      <c r="A61" s="25"/>
      <c r="B61" s="17" t="s">
        <v>67</v>
      </c>
      <c r="C61" s="17"/>
      <c r="D61" s="16">
        <v>0.7</v>
      </c>
      <c r="E61" s="5" t="s">
        <v>360</v>
      </c>
      <c r="F61" s="14">
        <f>Y61</f>
        <v>1800</v>
      </c>
      <c r="G61" s="13">
        <f>IF(F61="","",ROUNDDOWN(D61*F61,0))</f>
        <v>1260</v>
      </c>
      <c r="H61" s="148">
        <f ca="1">I61</f>
        <v>11</v>
      </c>
      <c r="I61" s="6">
        <f ca="1">MAX($I$1:OFFSET($I61,-1,0))+1</f>
        <v>11</v>
      </c>
      <c r="J61" s="129"/>
      <c r="K61" s="29"/>
      <c r="L61" s="27"/>
      <c r="M61" s="130"/>
      <c r="N61" s="129"/>
      <c r="O61" s="29"/>
      <c r="P61" s="111">
        <v>10</v>
      </c>
      <c r="Q61" s="130">
        <v>1920</v>
      </c>
      <c r="R61" s="135" t="s">
        <v>367</v>
      </c>
      <c r="S61" s="29">
        <v>1800</v>
      </c>
      <c r="T61" s="27"/>
      <c r="U61" s="130"/>
      <c r="V61" s="25">
        <f t="shared" ref="V61:V73" si="2">MIN(K61,M61,O61,Q61,S61,U61)</f>
        <v>1800</v>
      </c>
      <c r="W61" s="33" t="s">
        <v>50</v>
      </c>
      <c r="X61" s="33" t="s">
        <v>50</v>
      </c>
      <c r="Y61" s="25">
        <f t="shared" ref="Y61:Y73" si="3">MIN(V61,X61)</f>
        <v>1800</v>
      </c>
    </row>
    <row r="62" spans="1:25" ht="24.95" customHeight="1">
      <c r="A62" s="25"/>
      <c r="B62" s="17" t="s">
        <v>364</v>
      </c>
      <c r="C62" s="17"/>
      <c r="D62" s="16">
        <v>13.6</v>
      </c>
      <c r="E62" s="5" t="s">
        <v>360</v>
      </c>
      <c r="F62" s="14">
        <f>Y62</f>
        <v>690</v>
      </c>
      <c r="G62" s="13">
        <f>IF(F62="","",ROUNDDOWN(D62*F62,0))</f>
        <v>9384</v>
      </c>
      <c r="H62" s="148">
        <f ca="1">I62</f>
        <v>12</v>
      </c>
      <c r="I62" s="6">
        <f ca="1">MAX($I$1:OFFSET($I62,-1,0))+1</f>
        <v>12</v>
      </c>
      <c r="J62" s="129"/>
      <c r="K62" s="29"/>
      <c r="L62" s="27"/>
      <c r="M62" s="130"/>
      <c r="N62" s="129"/>
      <c r="O62" s="29"/>
      <c r="P62" s="111">
        <v>10</v>
      </c>
      <c r="Q62" s="130">
        <v>690</v>
      </c>
      <c r="R62" s="135" t="s">
        <v>367</v>
      </c>
      <c r="S62" s="29">
        <v>690</v>
      </c>
      <c r="T62" s="27"/>
      <c r="U62" s="130"/>
      <c r="V62" s="25">
        <f t="shared" si="2"/>
        <v>690</v>
      </c>
      <c r="W62" s="33" t="s">
        <v>50</v>
      </c>
      <c r="X62" s="33" t="s">
        <v>50</v>
      </c>
      <c r="Y62" s="25">
        <f t="shared" si="3"/>
        <v>690</v>
      </c>
    </row>
    <row r="63" spans="1:25" ht="24.95" customHeight="1">
      <c r="A63" s="25"/>
      <c r="B63" s="20" t="s">
        <v>363</v>
      </c>
      <c r="C63" s="17"/>
      <c r="D63" s="121">
        <v>1.6</v>
      </c>
      <c r="E63" s="5" t="s">
        <v>360</v>
      </c>
      <c r="F63" s="14">
        <f>Y63</f>
        <v>810</v>
      </c>
      <c r="G63" s="13">
        <f>IF(F63="","",ROUNDDOWN(D63*F63,0))</f>
        <v>1296</v>
      </c>
      <c r="H63" s="148">
        <f ca="1">I63</f>
        <v>13</v>
      </c>
      <c r="I63" s="6">
        <f ca="1">MAX($I$1:OFFSET($I63,-1,0))+1</f>
        <v>13</v>
      </c>
      <c r="J63" s="129"/>
      <c r="K63" s="29"/>
      <c r="L63" s="27"/>
      <c r="M63" s="130"/>
      <c r="N63" s="129"/>
      <c r="O63" s="29"/>
      <c r="P63" s="111">
        <v>10</v>
      </c>
      <c r="Q63" s="130">
        <v>810</v>
      </c>
      <c r="R63" s="135" t="s">
        <v>367</v>
      </c>
      <c r="S63" s="29">
        <v>840</v>
      </c>
      <c r="T63" s="27"/>
      <c r="U63" s="130"/>
      <c r="V63" s="25">
        <f t="shared" si="2"/>
        <v>810</v>
      </c>
      <c r="W63" s="33" t="s">
        <v>50</v>
      </c>
      <c r="X63" s="33" t="s">
        <v>50</v>
      </c>
      <c r="Y63" s="25">
        <f t="shared" si="3"/>
        <v>810</v>
      </c>
    </row>
    <row r="64" spans="1:25" ht="24.95" customHeight="1">
      <c r="A64" s="25"/>
      <c r="B64" s="20" t="s">
        <v>362</v>
      </c>
      <c r="C64" s="17"/>
      <c r="D64" s="121">
        <v>1.9</v>
      </c>
      <c r="E64" s="5" t="s">
        <v>360</v>
      </c>
      <c r="F64" s="14">
        <f>Y64</f>
        <v>740</v>
      </c>
      <c r="G64" s="13">
        <f>IF(F64="","",ROUNDDOWN(D64*F64,0))</f>
        <v>1406</v>
      </c>
      <c r="H64" s="148">
        <f ca="1">I64</f>
        <v>14</v>
      </c>
      <c r="I64" s="6">
        <f ca="1">MAX($I$1:OFFSET($I64,-1,0))+1</f>
        <v>14</v>
      </c>
      <c r="J64" s="129"/>
      <c r="K64" s="29"/>
      <c r="L64" s="27"/>
      <c r="M64" s="130"/>
      <c r="N64" s="129"/>
      <c r="O64" s="29"/>
      <c r="P64" s="111">
        <v>10</v>
      </c>
      <c r="Q64" s="130">
        <v>740</v>
      </c>
      <c r="R64" s="135" t="s">
        <v>367</v>
      </c>
      <c r="S64" s="29">
        <v>740</v>
      </c>
      <c r="T64" s="27"/>
      <c r="U64" s="130"/>
      <c r="V64" s="25">
        <f t="shared" si="2"/>
        <v>740</v>
      </c>
      <c r="W64" s="33" t="s">
        <v>50</v>
      </c>
      <c r="X64" s="33" t="s">
        <v>50</v>
      </c>
      <c r="Y64" s="25">
        <f t="shared" si="3"/>
        <v>740</v>
      </c>
    </row>
    <row r="65" spans="1:25" ht="24.95" customHeight="1">
      <c r="A65" s="25"/>
      <c r="B65" s="17" t="s">
        <v>41</v>
      </c>
      <c r="C65" s="17" t="s">
        <v>98</v>
      </c>
      <c r="D65" s="16"/>
      <c r="E65" s="5"/>
      <c r="F65" s="14"/>
      <c r="G65" s="13">
        <f>SUM(G61:G64)</f>
        <v>13346</v>
      </c>
      <c r="H65" s="110"/>
      <c r="I65" s="6"/>
      <c r="J65" s="129"/>
      <c r="K65" s="29"/>
      <c r="L65" s="27"/>
      <c r="M65" s="130"/>
      <c r="N65" s="129"/>
      <c r="O65" s="29"/>
      <c r="P65" s="27"/>
      <c r="Q65" s="130"/>
      <c r="R65" s="129"/>
      <c r="S65" s="29"/>
      <c r="T65" s="27"/>
      <c r="U65" s="130"/>
      <c r="V65" s="25">
        <f t="shared" si="2"/>
        <v>0</v>
      </c>
      <c r="W65" s="33" t="s">
        <v>50</v>
      </c>
      <c r="X65" s="33" t="s">
        <v>50</v>
      </c>
      <c r="Y65" s="25">
        <f t="shared" si="3"/>
        <v>0</v>
      </c>
    </row>
    <row r="66" spans="1:25" ht="24.95" customHeight="1">
      <c r="A66" s="25"/>
      <c r="B66" s="17" t="s">
        <v>43</v>
      </c>
      <c r="C66" s="17" t="s">
        <v>98</v>
      </c>
      <c r="D66" s="16"/>
      <c r="E66" s="5"/>
      <c r="F66" s="14"/>
      <c r="G66" s="13">
        <f>IF(G65="","",IF(10000&lt;G65,ROUND(G65,-1),ROUND(G65,-1)))</f>
        <v>13350</v>
      </c>
      <c r="H66" s="110"/>
      <c r="I66" s="6"/>
      <c r="J66" s="129"/>
      <c r="K66" s="29"/>
      <c r="L66" s="27"/>
      <c r="M66" s="130"/>
      <c r="N66" s="129"/>
      <c r="O66" s="29"/>
      <c r="P66" s="27"/>
      <c r="Q66" s="130"/>
      <c r="R66" s="129"/>
      <c r="S66" s="29"/>
      <c r="T66" s="27"/>
      <c r="U66" s="130"/>
      <c r="V66" s="25"/>
      <c r="W66" s="33"/>
      <c r="X66" s="33"/>
      <c r="Y66" s="25"/>
    </row>
    <row r="67" spans="1:25" ht="24.95" customHeight="1">
      <c r="A67" s="25"/>
      <c r="B67" s="57"/>
      <c r="C67" s="17"/>
      <c r="D67" s="16"/>
      <c r="E67" s="5"/>
      <c r="F67" s="14"/>
      <c r="G67" s="13"/>
      <c r="H67" s="110"/>
      <c r="I67" s="6"/>
      <c r="J67" s="129"/>
      <c r="K67" s="29"/>
      <c r="L67" s="27"/>
      <c r="M67" s="130"/>
      <c r="N67" s="129"/>
      <c r="O67" s="29"/>
      <c r="P67" s="27"/>
      <c r="Q67" s="130"/>
      <c r="R67" s="129"/>
      <c r="S67" s="29"/>
      <c r="T67" s="27"/>
      <c r="U67" s="130"/>
      <c r="V67" s="25">
        <f t="shared" si="2"/>
        <v>0</v>
      </c>
      <c r="W67" s="33" t="s">
        <v>50</v>
      </c>
      <c r="X67" s="33" t="s">
        <v>50</v>
      </c>
      <c r="Y67" s="25">
        <f t="shared" si="3"/>
        <v>0</v>
      </c>
    </row>
    <row r="68" spans="1:25" ht="24.95" customHeight="1">
      <c r="A68" s="25"/>
      <c r="B68" s="57">
        <f ca="1">MAX($B$1:OFFSET($B68,-1,0))+1</f>
        <v>9</v>
      </c>
      <c r="C68" s="17"/>
      <c r="D68" s="16"/>
      <c r="E68" s="5"/>
      <c r="F68" s="14"/>
      <c r="G68" s="13"/>
      <c r="H68" s="110"/>
      <c r="I68" s="6"/>
      <c r="J68" s="129"/>
      <c r="K68" s="29"/>
      <c r="L68" s="27"/>
      <c r="M68" s="130"/>
      <c r="N68" s="129"/>
      <c r="O68" s="29"/>
      <c r="P68" s="27"/>
      <c r="Q68" s="130"/>
      <c r="R68" s="129"/>
      <c r="S68" s="29"/>
      <c r="T68" s="27"/>
      <c r="U68" s="130"/>
      <c r="V68" s="25">
        <f t="shared" si="2"/>
        <v>0</v>
      </c>
      <c r="W68" s="33" t="s">
        <v>50</v>
      </c>
      <c r="X68" s="33" t="s">
        <v>50</v>
      </c>
      <c r="Y68" s="25">
        <f t="shared" si="3"/>
        <v>0</v>
      </c>
    </row>
    <row r="69" spans="1:25" ht="24.95" customHeight="1">
      <c r="A69" s="25"/>
      <c r="B69" s="17" t="s">
        <v>67</v>
      </c>
      <c r="C69" s="17"/>
      <c r="D69" s="16">
        <f>D61</f>
        <v>0.7</v>
      </c>
      <c r="E69" s="5" t="s">
        <v>360</v>
      </c>
      <c r="F69" s="14">
        <f>Y69</f>
        <v>600</v>
      </c>
      <c r="G69" s="13">
        <f>IF(F69="","",ROUNDDOWN(D69*F69,0))</f>
        <v>420</v>
      </c>
      <c r="H69" s="148">
        <f ca="1">I69</f>
        <v>15</v>
      </c>
      <c r="I69" s="6">
        <f ca="1">MAX($I$1:OFFSET($I69,-1,0))+1</f>
        <v>15</v>
      </c>
      <c r="J69" s="129"/>
      <c r="K69" s="29"/>
      <c r="L69" s="27"/>
      <c r="M69" s="130"/>
      <c r="N69" s="129"/>
      <c r="O69" s="29"/>
      <c r="P69" s="27">
        <v>12</v>
      </c>
      <c r="Q69" s="130">
        <v>600</v>
      </c>
      <c r="R69" s="135" t="s">
        <v>365</v>
      </c>
      <c r="S69" s="29">
        <v>600</v>
      </c>
      <c r="T69" s="27"/>
      <c r="U69" s="130"/>
      <c r="V69" s="25">
        <f t="shared" si="2"/>
        <v>600</v>
      </c>
      <c r="W69" s="33" t="s">
        <v>50</v>
      </c>
      <c r="X69" s="33" t="s">
        <v>50</v>
      </c>
      <c r="Y69" s="25">
        <f t="shared" si="3"/>
        <v>600</v>
      </c>
    </row>
    <row r="70" spans="1:25" ht="24.95" customHeight="1">
      <c r="A70" s="25"/>
      <c r="B70" s="17" t="s">
        <v>364</v>
      </c>
      <c r="C70" s="17"/>
      <c r="D70" s="16">
        <f>D62</f>
        <v>13.6</v>
      </c>
      <c r="E70" s="5" t="s">
        <v>360</v>
      </c>
      <c r="F70" s="14">
        <f>Y70</f>
        <v>600</v>
      </c>
      <c r="G70" s="13">
        <f>IF(F70="","",ROUNDDOWN(D70*F70,0))</f>
        <v>8160</v>
      </c>
      <c r="H70" s="148">
        <f ca="1">I70</f>
        <v>16</v>
      </c>
      <c r="I70" s="6">
        <f ca="1">MAX($I$1:OFFSET($I70,-1,0))+1</f>
        <v>16</v>
      </c>
      <c r="J70" s="129"/>
      <c r="K70" s="29"/>
      <c r="L70" s="27"/>
      <c r="M70" s="130"/>
      <c r="N70" s="129"/>
      <c r="O70" s="29"/>
      <c r="P70" s="27">
        <v>12</v>
      </c>
      <c r="Q70" s="130">
        <v>600</v>
      </c>
      <c r="R70" s="135" t="s">
        <v>365</v>
      </c>
      <c r="S70" s="29">
        <v>600</v>
      </c>
      <c r="T70" s="27"/>
      <c r="U70" s="130"/>
      <c r="V70" s="25">
        <f t="shared" si="2"/>
        <v>600</v>
      </c>
      <c r="W70" s="33" t="s">
        <v>50</v>
      </c>
      <c r="X70" s="33" t="s">
        <v>50</v>
      </c>
      <c r="Y70" s="25">
        <f t="shared" si="3"/>
        <v>600</v>
      </c>
    </row>
    <row r="71" spans="1:25" ht="24.95" customHeight="1">
      <c r="A71" s="25"/>
      <c r="B71" s="20" t="s">
        <v>363</v>
      </c>
      <c r="C71" s="17"/>
      <c r="D71" s="121">
        <f>D63</f>
        <v>1.6</v>
      </c>
      <c r="E71" s="5" t="s">
        <v>360</v>
      </c>
      <c r="F71" s="14">
        <f>Y71</f>
        <v>600</v>
      </c>
      <c r="G71" s="13">
        <f>IF(F71="","",ROUNDDOWN(D71*F71,0))</f>
        <v>960</v>
      </c>
      <c r="H71" s="148">
        <f ca="1">I71</f>
        <v>17</v>
      </c>
      <c r="I71" s="6">
        <f ca="1">MAX($I$1:OFFSET($I71,-1,0))+1</f>
        <v>17</v>
      </c>
      <c r="J71" s="129"/>
      <c r="K71" s="29"/>
      <c r="L71" s="27"/>
      <c r="M71" s="130"/>
      <c r="N71" s="129"/>
      <c r="O71" s="29"/>
      <c r="P71" s="27">
        <v>12</v>
      </c>
      <c r="Q71" s="130">
        <v>600</v>
      </c>
      <c r="R71" s="135" t="s">
        <v>365</v>
      </c>
      <c r="S71" s="29">
        <v>600</v>
      </c>
      <c r="T71" s="27"/>
      <c r="U71" s="130"/>
      <c r="V71" s="25">
        <f t="shared" si="2"/>
        <v>600</v>
      </c>
      <c r="W71" s="33" t="s">
        <v>50</v>
      </c>
      <c r="X71" s="33" t="s">
        <v>50</v>
      </c>
      <c r="Y71" s="25">
        <f t="shared" si="3"/>
        <v>600</v>
      </c>
    </row>
    <row r="72" spans="1:25" ht="24.95" customHeight="1">
      <c r="A72" s="25"/>
      <c r="B72" s="20" t="s">
        <v>362</v>
      </c>
      <c r="C72" s="17"/>
      <c r="D72" s="121">
        <f>D64</f>
        <v>1.9</v>
      </c>
      <c r="E72" s="5" t="s">
        <v>360</v>
      </c>
      <c r="F72" s="14">
        <f>Y72</f>
        <v>600</v>
      </c>
      <c r="G72" s="13">
        <f>IF(F72="","",ROUNDDOWN(D72*F72,0))</f>
        <v>1140</v>
      </c>
      <c r="H72" s="148">
        <f ca="1">I72</f>
        <v>18</v>
      </c>
      <c r="I72" s="6">
        <f ca="1">MAX($I$1:OFFSET($I72,-1,0))+1</f>
        <v>18</v>
      </c>
      <c r="J72" s="129"/>
      <c r="K72" s="29"/>
      <c r="L72" s="27"/>
      <c r="M72" s="130"/>
      <c r="N72" s="129"/>
      <c r="O72" s="29"/>
      <c r="P72" s="27">
        <v>12</v>
      </c>
      <c r="Q72" s="130">
        <v>600</v>
      </c>
      <c r="R72" s="135" t="s">
        <v>365</v>
      </c>
      <c r="S72" s="29">
        <v>600</v>
      </c>
      <c r="T72" s="27"/>
      <c r="U72" s="130"/>
      <c r="V72" s="25">
        <f t="shared" si="2"/>
        <v>600</v>
      </c>
      <c r="W72" s="33" t="s">
        <v>50</v>
      </c>
      <c r="X72" s="33" t="s">
        <v>50</v>
      </c>
      <c r="Y72" s="25">
        <f t="shared" si="3"/>
        <v>600</v>
      </c>
    </row>
    <row r="73" spans="1:25" ht="24.95" customHeight="1">
      <c r="A73" s="25"/>
      <c r="B73" s="20" t="s">
        <v>366</v>
      </c>
      <c r="C73" s="17"/>
      <c r="D73" s="107">
        <v>6</v>
      </c>
      <c r="E73" s="5" t="s">
        <v>262</v>
      </c>
      <c r="F73" s="14">
        <f>Y73</f>
        <v>55000</v>
      </c>
      <c r="G73" s="13">
        <f>IF(F73="","",ROUNDDOWN(D73*F73,0))</f>
        <v>330000</v>
      </c>
      <c r="H73" s="148">
        <f ca="1">I73</f>
        <v>19</v>
      </c>
      <c r="I73" s="6">
        <f ca="1">MAX($I$1:OFFSET($I73,-1,0))+1</f>
        <v>19</v>
      </c>
      <c r="J73" s="129"/>
      <c r="K73" s="29"/>
      <c r="L73" s="27"/>
      <c r="M73" s="130"/>
      <c r="N73" s="129"/>
      <c r="O73" s="29"/>
      <c r="P73" s="27">
        <v>12</v>
      </c>
      <c r="Q73" s="130">
        <v>55000</v>
      </c>
      <c r="R73" s="135" t="s">
        <v>365</v>
      </c>
      <c r="S73" s="29">
        <v>55000</v>
      </c>
      <c r="T73" s="27"/>
      <c r="U73" s="130"/>
      <c r="V73" s="25">
        <f t="shared" si="2"/>
        <v>55000</v>
      </c>
      <c r="W73" s="33" t="s">
        <v>50</v>
      </c>
      <c r="X73" s="33" t="s">
        <v>50</v>
      </c>
      <c r="Y73" s="25">
        <f t="shared" si="3"/>
        <v>55000</v>
      </c>
    </row>
    <row r="74" spans="1:25" ht="24.95" customHeight="1">
      <c r="A74" s="25"/>
      <c r="B74" s="17" t="s">
        <v>41</v>
      </c>
      <c r="C74" s="17" t="s">
        <v>98</v>
      </c>
      <c r="D74" s="16"/>
      <c r="E74" s="5"/>
      <c r="F74" s="14"/>
      <c r="G74" s="13">
        <f>SUM(G69:G73)</f>
        <v>340680</v>
      </c>
      <c r="H74" s="110"/>
      <c r="I74" s="6"/>
      <c r="J74" s="129"/>
      <c r="K74" s="29"/>
      <c r="L74" s="27"/>
      <c r="M74" s="130"/>
      <c r="N74" s="129"/>
      <c r="O74" s="29"/>
      <c r="P74" s="27"/>
      <c r="Q74" s="130"/>
      <c r="R74" s="129"/>
      <c r="S74" s="29"/>
      <c r="T74" s="27"/>
      <c r="U74" s="130"/>
      <c r="V74" s="25"/>
      <c r="W74" s="25"/>
      <c r="X74" s="25"/>
      <c r="Y74" s="25"/>
    </row>
    <row r="75" spans="1:25" ht="24.95" customHeight="1">
      <c r="A75" s="25"/>
      <c r="B75" s="17" t="s">
        <v>43</v>
      </c>
      <c r="C75" s="17" t="s">
        <v>98</v>
      </c>
      <c r="D75" s="16"/>
      <c r="E75" s="5"/>
      <c r="F75" s="14"/>
      <c r="G75" s="13">
        <f>IF(G74="","",IF(10000&lt;G74,ROUND(G74,-1),ROUND(G74,-1)))</f>
        <v>340680</v>
      </c>
      <c r="H75" s="110"/>
      <c r="I75" s="6"/>
      <c r="J75" s="129"/>
      <c r="K75" s="29"/>
      <c r="L75" s="27"/>
      <c r="M75" s="130"/>
      <c r="N75" s="129"/>
      <c r="O75" s="29"/>
      <c r="P75" s="27"/>
      <c r="Q75" s="130"/>
      <c r="R75" s="129"/>
      <c r="S75" s="29"/>
      <c r="T75" s="27"/>
      <c r="U75" s="130"/>
      <c r="V75" s="25"/>
      <c r="W75" s="25"/>
      <c r="X75" s="25"/>
      <c r="Y75" s="25"/>
    </row>
    <row r="76" spans="1:25" ht="24.95" customHeight="1">
      <c r="A76" s="25"/>
      <c r="B76" s="17"/>
      <c r="C76" s="17"/>
      <c r="D76" s="16"/>
      <c r="E76" s="5"/>
      <c r="F76" s="14"/>
      <c r="G76" s="13"/>
      <c r="H76" s="110"/>
      <c r="I76" s="6"/>
      <c r="J76" s="129"/>
      <c r="K76" s="29"/>
      <c r="L76" s="27"/>
      <c r="M76" s="130"/>
      <c r="N76" s="129"/>
      <c r="O76" s="29"/>
      <c r="P76" s="27"/>
      <c r="Q76" s="130"/>
      <c r="R76" s="129"/>
      <c r="S76" s="29"/>
      <c r="T76" s="27"/>
      <c r="U76" s="130"/>
      <c r="V76" s="25"/>
      <c r="W76" s="25"/>
      <c r="X76" s="25"/>
      <c r="Y76" s="25"/>
    </row>
    <row r="77" spans="1:25" ht="24.95" customHeight="1">
      <c r="A77" s="25"/>
      <c r="B77" s="57">
        <f ca="1">MAX($B$1:OFFSET($B77,-1,0))+1</f>
        <v>10</v>
      </c>
      <c r="C77" s="17"/>
      <c r="D77" s="16"/>
      <c r="E77" s="5"/>
      <c r="F77" s="14"/>
      <c r="G77" s="13"/>
      <c r="H77" s="110"/>
      <c r="I77" s="6"/>
      <c r="J77" s="129"/>
      <c r="K77" s="29"/>
      <c r="L77" s="27"/>
      <c r="M77" s="130"/>
      <c r="N77" s="129"/>
      <c r="O77" s="29"/>
      <c r="P77" s="27"/>
      <c r="Q77" s="130"/>
      <c r="R77" s="129"/>
      <c r="S77" s="29"/>
      <c r="T77" s="27"/>
      <c r="U77" s="130"/>
      <c r="V77" s="25"/>
      <c r="W77" s="25"/>
      <c r="X77" s="25"/>
      <c r="Y77" s="25"/>
    </row>
    <row r="78" spans="1:25" ht="24.95" customHeight="1">
      <c r="A78" s="25"/>
      <c r="B78" s="17" t="s">
        <v>364</v>
      </c>
      <c r="C78" s="17" t="s">
        <v>361</v>
      </c>
      <c r="D78" s="16">
        <f>D70</f>
        <v>13.6</v>
      </c>
      <c r="E78" s="5" t="s">
        <v>360</v>
      </c>
      <c r="F78" s="14">
        <f>Y78</f>
        <v>400</v>
      </c>
      <c r="G78" s="13">
        <f>IF(F78="","",ROUNDDOWN(D78*F78,0))</f>
        <v>5440</v>
      </c>
      <c r="H78" s="148">
        <f ca="1">I78</f>
        <v>20</v>
      </c>
      <c r="I78" s="6">
        <f ca="1">MAX($I$1:OFFSET($I78,-1,0))+1</f>
        <v>20</v>
      </c>
      <c r="J78" s="129"/>
      <c r="K78" s="29"/>
      <c r="L78" s="27">
        <v>94</v>
      </c>
      <c r="M78" s="130">
        <v>400</v>
      </c>
      <c r="N78" s="129">
        <v>104</v>
      </c>
      <c r="O78" s="29">
        <v>400</v>
      </c>
      <c r="P78" s="27"/>
      <c r="Q78" s="130"/>
      <c r="R78" s="129"/>
      <c r="S78" s="29"/>
      <c r="T78" s="27"/>
      <c r="U78" s="130"/>
      <c r="V78" s="25">
        <f>MIN(K78,M78,O78,Q78,S78,U78)</f>
        <v>400</v>
      </c>
      <c r="W78" s="33" t="s">
        <v>50</v>
      </c>
      <c r="X78" s="33" t="s">
        <v>50</v>
      </c>
      <c r="Y78" s="25">
        <f>MIN(V78,X78)</f>
        <v>400</v>
      </c>
    </row>
    <row r="79" spans="1:25" ht="24.95" customHeight="1">
      <c r="A79" s="25"/>
      <c r="B79" s="20" t="s">
        <v>363</v>
      </c>
      <c r="C79" s="17" t="s">
        <v>361</v>
      </c>
      <c r="D79" s="121">
        <f>D71</f>
        <v>1.6</v>
      </c>
      <c r="E79" s="5" t="s">
        <v>360</v>
      </c>
      <c r="F79" s="14">
        <f>Y79</f>
        <v>400</v>
      </c>
      <c r="G79" s="13">
        <f>IF(F79="","",ROUNDDOWN(D79*F79,0))</f>
        <v>640</v>
      </c>
      <c r="H79" s="148">
        <f ca="1">I79</f>
        <v>21</v>
      </c>
      <c r="I79" s="6">
        <f ca="1">MAX($I$1:OFFSET($I79,-1,0))+1</f>
        <v>21</v>
      </c>
      <c r="J79" s="129"/>
      <c r="K79" s="29"/>
      <c r="L79" s="27">
        <v>94</v>
      </c>
      <c r="M79" s="130">
        <v>400</v>
      </c>
      <c r="N79" s="129">
        <v>104</v>
      </c>
      <c r="O79" s="29">
        <v>400</v>
      </c>
      <c r="P79" s="27"/>
      <c r="Q79" s="130"/>
      <c r="R79" s="129"/>
      <c r="S79" s="29"/>
      <c r="T79" s="27"/>
      <c r="U79" s="130"/>
      <c r="V79" s="25">
        <f>MIN(K79,M79,O79,Q79,S79,U79)</f>
        <v>400</v>
      </c>
      <c r="W79" s="33" t="s">
        <v>50</v>
      </c>
      <c r="X79" s="33" t="s">
        <v>50</v>
      </c>
      <c r="Y79" s="25">
        <f>MIN(V79,X79)</f>
        <v>400</v>
      </c>
    </row>
    <row r="80" spans="1:25" ht="24.95" customHeight="1">
      <c r="A80" s="25"/>
      <c r="B80" s="20" t="s">
        <v>362</v>
      </c>
      <c r="C80" s="17" t="s">
        <v>361</v>
      </c>
      <c r="D80" s="121">
        <f>D72</f>
        <v>1.9</v>
      </c>
      <c r="E80" s="5" t="s">
        <v>360</v>
      </c>
      <c r="F80" s="14">
        <f>Y80</f>
        <v>400</v>
      </c>
      <c r="G80" s="13">
        <f>IF(F80="","",ROUNDDOWN(D80*F80,0))</f>
        <v>760</v>
      </c>
      <c r="H80" s="148">
        <f ca="1">I80</f>
        <v>22</v>
      </c>
      <c r="I80" s="6">
        <f ca="1">MAX($I$1:OFFSET($I80,-1,0))+1</f>
        <v>22</v>
      </c>
      <c r="J80" s="129"/>
      <c r="K80" s="29"/>
      <c r="L80" s="27">
        <v>94</v>
      </c>
      <c r="M80" s="130">
        <v>400</v>
      </c>
      <c r="N80" s="129">
        <v>104</v>
      </c>
      <c r="O80" s="29">
        <v>400</v>
      </c>
      <c r="P80" s="27"/>
      <c r="Q80" s="130"/>
      <c r="R80" s="129"/>
      <c r="S80" s="29"/>
      <c r="T80" s="27"/>
      <c r="U80" s="130"/>
      <c r="V80" s="25">
        <f>MIN(K80,M80,O80,Q80,S80,U80)</f>
        <v>400</v>
      </c>
      <c r="W80" s="33" t="s">
        <v>50</v>
      </c>
      <c r="X80" s="33" t="s">
        <v>50</v>
      </c>
      <c r="Y80" s="25">
        <f>MIN(V80,X80)</f>
        <v>400</v>
      </c>
    </row>
    <row r="81" spans="1:25" ht="24.95" customHeight="1">
      <c r="A81" s="25"/>
      <c r="B81" s="17" t="s">
        <v>41</v>
      </c>
      <c r="C81" s="17" t="s">
        <v>98</v>
      </c>
      <c r="D81" s="16"/>
      <c r="E81" s="5"/>
      <c r="F81" s="14"/>
      <c r="G81" s="13">
        <f>SUM(G78:G80)</f>
        <v>6840</v>
      </c>
      <c r="H81" s="110"/>
      <c r="I81" s="6"/>
      <c r="J81" s="129"/>
      <c r="K81" s="29"/>
      <c r="L81" s="27"/>
      <c r="M81" s="130"/>
      <c r="N81" s="129"/>
      <c r="O81" s="29"/>
      <c r="P81" s="27"/>
      <c r="Q81" s="130"/>
      <c r="R81" s="129"/>
      <c r="S81" s="29"/>
      <c r="T81" s="27"/>
      <c r="U81" s="130"/>
      <c r="V81" s="25"/>
      <c r="W81" s="33"/>
      <c r="X81" s="33"/>
      <c r="Y81" s="25"/>
    </row>
    <row r="82" spans="1:25" ht="24.95" customHeight="1">
      <c r="A82" s="25"/>
      <c r="B82" s="17" t="s">
        <v>43</v>
      </c>
      <c r="C82" s="17" t="s">
        <v>98</v>
      </c>
      <c r="D82" s="16"/>
      <c r="E82" s="5"/>
      <c r="F82" s="14"/>
      <c r="G82" s="13">
        <f>IF(G81="","",IF(10000&lt;G81,ROUND(G81,-1),ROUND(G81,-1)))</f>
        <v>6840</v>
      </c>
      <c r="H82" s="110"/>
      <c r="I82" s="6"/>
      <c r="J82" s="129"/>
      <c r="K82" s="29"/>
      <c r="L82" s="27"/>
      <c r="M82" s="130"/>
      <c r="N82" s="129"/>
      <c r="O82" s="29"/>
      <c r="P82" s="27"/>
      <c r="Q82" s="130"/>
      <c r="R82" s="129"/>
      <c r="S82" s="29"/>
      <c r="T82" s="27"/>
      <c r="U82" s="130"/>
      <c r="V82" s="25"/>
      <c r="W82" s="33"/>
      <c r="X82" s="33"/>
      <c r="Y82" s="25"/>
    </row>
    <row r="83" spans="1:25" ht="24.95" customHeight="1">
      <c r="A83" s="25"/>
      <c r="B83" s="17"/>
      <c r="C83" s="17"/>
      <c r="D83" s="16"/>
      <c r="E83" s="5"/>
      <c r="F83" s="14"/>
      <c r="G83" s="13"/>
      <c r="H83" s="110"/>
      <c r="I83" s="6"/>
      <c r="J83" s="129"/>
      <c r="K83" s="29"/>
      <c r="L83" s="27"/>
      <c r="M83" s="130"/>
      <c r="N83" s="129"/>
      <c r="O83" s="29"/>
      <c r="P83" s="27"/>
      <c r="Q83" s="130"/>
      <c r="R83" s="129"/>
      <c r="S83" s="29"/>
      <c r="T83" s="27"/>
      <c r="U83" s="130"/>
      <c r="V83" s="25"/>
      <c r="W83" s="25"/>
      <c r="X83" s="25"/>
      <c r="Y83" s="25"/>
    </row>
    <row r="84" spans="1:25" ht="24.95" customHeight="1">
      <c r="A84" s="25"/>
      <c r="B84" s="17"/>
      <c r="C84" s="17"/>
      <c r="D84" s="16"/>
      <c r="E84" s="5"/>
      <c r="F84" s="14"/>
      <c r="G84" s="13"/>
      <c r="H84" s="110"/>
      <c r="I84" s="6"/>
      <c r="J84" s="129"/>
      <c r="K84" s="29"/>
      <c r="L84" s="27"/>
      <c r="M84" s="130"/>
      <c r="N84" s="129"/>
      <c r="O84" s="29"/>
      <c r="P84" s="27"/>
      <c r="Q84" s="130"/>
      <c r="R84" s="129"/>
      <c r="S84" s="29"/>
      <c r="T84" s="27"/>
      <c r="U84" s="130"/>
      <c r="V84" s="25"/>
      <c r="W84" s="25"/>
      <c r="X84" s="25"/>
      <c r="Y84" s="25"/>
    </row>
  </sheetData>
  <phoneticPr fontId="5"/>
  <dataValidations count="2">
    <dataValidation imeMode="on" allowBlank="1" showInputMessage="1" showErrorMessage="1" sqref="B1:B3 B10 B17 B24 B32 B39 B46 B59:B60 B67:B68 B77 C1:C84" xr:uid="{00000000-0002-0000-0200-000000000000}"/>
    <dataValidation imeMode="off" allowBlank="1" showInputMessage="1" showErrorMessage="1" sqref="H1 G2 G46:G49 G52:G84 H46:H65376 D1:D1048576 G3:H45" xr:uid="{00000000-0002-0000-02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rstPageNumber="4" fitToHeight="0" orientation="landscape" r:id="rId1"/>
  <headerFooter alignWithMargins="0">
    <oddFooter>&amp;C長岡技術科学大学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F6EA5-9147-4D38-BCCF-E4FFE0CA1CC1}">
  <sheetPr>
    <tabColor theme="9" tint="-0.249977111117893"/>
    <pageSetUpPr fitToPage="1"/>
  </sheetPr>
  <dimension ref="A1:AM46"/>
  <sheetViews>
    <sheetView tabSelected="1" view="pageBreakPreview" zoomScaleNormal="100" zoomScaleSheetLayoutView="100" workbookViewId="0">
      <selection activeCell="Z28" sqref="Z28"/>
    </sheetView>
  </sheetViews>
  <sheetFormatPr defaultRowHeight="13.5"/>
  <cols>
    <col min="1" max="19" width="4" style="243" customWidth="1"/>
    <col min="20" max="16384" width="9" style="243"/>
  </cols>
  <sheetData>
    <row r="1" spans="1:19" ht="13.5" customHeight="1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</row>
    <row r="2" spans="1:19" ht="20.100000000000001" customHeight="1">
      <c r="A2" s="253"/>
      <c r="B2" s="253"/>
      <c r="C2" s="253"/>
      <c r="D2" s="253"/>
      <c r="E2" s="253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</row>
    <row r="3" spans="1:19" ht="13.5" customHeight="1">
      <c r="A3" s="244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</row>
    <row r="4" spans="1:19" ht="13.5" customHeight="1">
      <c r="A4" s="244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</row>
    <row r="5" spans="1:19" ht="13.5" customHeight="1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</row>
    <row r="6" spans="1:19" ht="13.5" customHeight="1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</row>
    <row r="7" spans="1:19" ht="13.5" customHeight="1">
      <c r="A7" s="244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</row>
    <row r="8" spans="1:19" ht="13.5" customHeight="1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</row>
    <row r="9" spans="1:19" ht="13.5" customHeight="1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</row>
    <row r="10" spans="1:19" ht="39.950000000000003" customHeight="1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</row>
    <row r="11" spans="1:19" ht="13.5" customHeight="1">
      <c r="A11" s="244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</row>
    <row r="12" spans="1:19" ht="13.5" customHeight="1">
      <c r="A12" s="251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</row>
    <row r="13" spans="1:19" ht="13.5" customHeight="1">
      <c r="A13" s="453" t="s">
        <v>846</v>
      </c>
      <c r="B13" s="453"/>
      <c r="C13" s="453"/>
      <c r="D13" s="453"/>
      <c r="E13" s="453"/>
      <c r="F13" s="453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</row>
    <row r="14" spans="1:19" ht="13.5" customHeight="1">
      <c r="A14" s="453"/>
      <c r="B14" s="453"/>
      <c r="C14" s="453"/>
      <c r="D14" s="453"/>
      <c r="E14" s="453"/>
      <c r="F14" s="453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</row>
    <row r="15" spans="1:19" ht="13.5" customHeight="1">
      <c r="A15" s="454" t="s">
        <v>847</v>
      </c>
      <c r="B15" s="454"/>
      <c r="C15" s="454"/>
      <c r="D15" s="454"/>
      <c r="E15" s="454"/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4"/>
      <c r="R15" s="454"/>
      <c r="S15" s="454"/>
    </row>
    <row r="16" spans="1:19" ht="13.5" customHeight="1">
      <c r="A16" s="454"/>
      <c r="B16" s="454"/>
      <c r="C16" s="454"/>
      <c r="D16" s="454"/>
      <c r="E16" s="454"/>
      <c r="F16" s="454"/>
      <c r="G16" s="454"/>
      <c r="H16" s="454"/>
      <c r="I16" s="454"/>
      <c r="J16" s="454"/>
      <c r="K16" s="454"/>
      <c r="L16" s="454"/>
      <c r="M16" s="454"/>
      <c r="N16" s="454"/>
      <c r="O16" s="454"/>
      <c r="P16" s="454"/>
      <c r="Q16" s="454"/>
      <c r="R16" s="454"/>
      <c r="S16" s="454"/>
    </row>
    <row r="17" spans="1:39" ht="13.5" customHeight="1">
      <c r="A17" s="457" t="s">
        <v>880</v>
      </c>
      <c r="B17" s="457"/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U17" s="457"/>
      <c r="V17" s="457"/>
      <c r="W17" s="457"/>
      <c r="X17" s="457"/>
      <c r="Y17" s="457"/>
      <c r="Z17" s="457"/>
      <c r="AA17" s="457"/>
      <c r="AB17" s="457"/>
      <c r="AC17" s="457"/>
      <c r="AD17" s="457"/>
      <c r="AE17" s="457"/>
      <c r="AF17" s="457"/>
      <c r="AG17" s="457"/>
      <c r="AH17" s="457"/>
      <c r="AI17" s="457"/>
      <c r="AJ17" s="457"/>
      <c r="AK17" s="457"/>
      <c r="AL17" s="457"/>
      <c r="AM17" s="457"/>
    </row>
    <row r="18" spans="1:39" ht="13.5" customHeight="1">
      <c r="A18" s="457"/>
      <c r="B18" s="457"/>
      <c r="C18" s="457"/>
      <c r="D18" s="457"/>
      <c r="E18" s="457"/>
      <c r="F18" s="457"/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57"/>
      <c r="R18" s="457"/>
      <c r="S18" s="457"/>
      <c r="U18" s="457"/>
      <c r="V18" s="457"/>
      <c r="W18" s="457"/>
      <c r="X18" s="457"/>
      <c r="Y18" s="457"/>
      <c r="Z18" s="457"/>
      <c r="AA18" s="457"/>
      <c r="AB18" s="457"/>
      <c r="AC18" s="457"/>
      <c r="AD18" s="457"/>
      <c r="AE18" s="457"/>
      <c r="AF18" s="457"/>
      <c r="AG18" s="457"/>
      <c r="AH18" s="457"/>
      <c r="AI18" s="457"/>
      <c r="AJ18" s="457"/>
      <c r="AK18" s="457"/>
      <c r="AL18" s="457"/>
      <c r="AM18" s="457"/>
    </row>
    <row r="19" spans="1:39" ht="24.95" customHeight="1">
      <c r="A19" s="246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</row>
    <row r="20" spans="1:39" ht="13.5" customHeight="1">
      <c r="A20" s="246"/>
      <c r="B20" s="246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</row>
    <row r="21" spans="1:39" ht="13.5" customHeight="1">
      <c r="A21" s="246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</row>
    <row r="22" spans="1:39" ht="13.5" customHeight="1">
      <c r="A22" s="246"/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</row>
    <row r="23" spans="1:39" ht="13.5" customHeight="1">
      <c r="A23" s="246"/>
      <c r="B23" s="246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</row>
    <row r="24" spans="1:39" ht="13.5" customHeight="1">
      <c r="A24" s="246"/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</row>
    <row r="25" spans="1:39" ht="13.5" customHeight="1">
      <c r="A25" s="246"/>
      <c r="B25" s="246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</row>
    <row r="26" spans="1:39" ht="13.5" customHeight="1">
      <c r="A26" s="246"/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</row>
    <row r="27" spans="1:39" ht="13.5" customHeight="1">
      <c r="A27" s="246"/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</row>
    <row r="28" spans="1:39" ht="13.5" customHeight="1">
      <c r="A28" s="246"/>
      <c r="B28" s="246"/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</row>
    <row r="29" spans="1:39" ht="13.5" customHeight="1">
      <c r="A29" s="246"/>
      <c r="B29" s="246"/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</row>
    <row r="30" spans="1:39" ht="13.5" customHeight="1">
      <c r="A30" s="246"/>
      <c r="B30" s="246"/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</row>
    <row r="31" spans="1:39" ht="13.5" customHeight="1">
      <c r="A31" s="246"/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</row>
    <row r="32" spans="1:39" ht="13.5" customHeight="1">
      <c r="A32" s="246"/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</row>
    <row r="33" spans="1:19" ht="13.5" customHeight="1">
      <c r="A33" s="246"/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</row>
    <row r="34" spans="1:19" ht="17.25">
      <c r="A34" s="246"/>
      <c r="B34" s="246"/>
      <c r="C34" s="248"/>
      <c r="D34" s="250"/>
      <c r="E34" s="249"/>
      <c r="F34" s="249"/>
      <c r="G34" s="250"/>
      <c r="H34" s="249"/>
      <c r="I34" s="249"/>
      <c r="J34" s="250"/>
      <c r="K34" s="249"/>
      <c r="L34" s="249"/>
      <c r="M34" s="250"/>
      <c r="N34" s="249"/>
      <c r="O34" s="249"/>
      <c r="P34" s="248"/>
      <c r="Q34" s="248"/>
      <c r="R34" s="248"/>
      <c r="S34" s="248"/>
    </row>
    <row r="35" spans="1:19" ht="17.25">
      <c r="A35" s="246"/>
      <c r="B35" s="246"/>
      <c r="C35" s="246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6"/>
      <c r="Q35" s="246"/>
      <c r="R35" s="246"/>
      <c r="S35" s="246"/>
    </row>
    <row r="36" spans="1:19" ht="17.25">
      <c r="A36" s="246"/>
      <c r="B36" s="246"/>
      <c r="C36" s="246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6"/>
      <c r="Q36" s="246"/>
      <c r="R36" s="246"/>
      <c r="S36" s="246"/>
    </row>
    <row r="37" spans="1:19" ht="17.25">
      <c r="A37" s="246"/>
      <c r="B37" s="246"/>
      <c r="C37" s="246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6"/>
      <c r="Q37" s="246"/>
      <c r="R37" s="246"/>
      <c r="S37" s="246"/>
    </row>
    <row r="38" spans="1:19" ht="17.25" customHeight="1">
      <c r="A38" s="455" t="s">
        <v>845</v>
      </c>
      <c r="B38" s="455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</row>
    <row r="39" spans="1:19" ht="17.25" customHeight="1">
      <c r="A39" s="455"/>
      <c r="B39" s="455"/>
      <c r="C39" s="455"/>
      <c r="D39" s="455"/>
      <c r="E39" s="455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</row>
    <row r="40" spans="1:19" ht="17.25">
      <c r="A40" s="246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</row>
    <row r="41" spans="1:19" ht="17.25">
      <c r="A41" s="246"/>
      <c r="B41" s="246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</row>
    <row r="42" spans="1:19" ht="42.2" customHeight="1">
      <c r="A42" s="456" t="s">
        <v>844</v>
      </c>
      <c r="B42" s="455"/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</row>
    <row r="43" spans="1:19" ht="17.25">
      <c r="A43" s="244"/>
      <c r="B43" s="244"/>
      <c r="C43" s="244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5"/>
      <c r="R43" s="245"/>
      <c r="S43" s="245"/>
    </row>
    <row r="44" spans="1:19" ht="17.25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5"/>
      <c r="R44" s="245"/>
      <c r="S44" s="245"/>
    </row>
    <row r="45" spans="1:19" ht="17.25">
      <c r="A45" s="244"/>
      <c r="B45" s="244"/>
      <c r="C45" s="244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5"/>
      <c r="R45" s="245"/>
      <c r="S45" s="245"/>
    </row>
    <row r="46" spans="1:19" ht="17.25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</row>
  </sheetData>
  <mergeCells count="6">
    <mergeCell ref="A13:F14"/>
    <mergeCell ref="A15:S16"/>
    <mergeCell ref="A38:S39"/>
    <mergeCell ref="A42:S42"/>
    <mergeCell ref="U17:AM18"/>
    <mergeCell ref="A17:S18"/>
  </mergeCells>
  <phoneticPr fontId="5"/>
  <printOptions horizontalCentered="1"/>
  <pageMargins left="0.7" right="0.7" top="0.75" bottom="0.75" header="0.3" footer="0.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N36"/>
  <sheetViews>
    <sheetView view="pageBreakPreview" zoomScaleNormal="100" zoomScaleSheetLayoutView="100" workbookViewId="0">
      <selection activeCell="E7" sqref="E7"/>
    </sheetView>
  </sheetViews>
  <sheetFormatPr defaultRowHeight="24" customHeight="1"/>
  <cols>
    <col min="1" max="1" width="1.625" customWidth="1"/>
    <col min="2" max="2" width="3.625" customWidth="1"/>
    <col min="3" max="3" width="6.625" customWidth="1"/>
    <col min="4" max="4" width="1.625" customWidth="1"/>
    <col min="5" max="5" width="34.625" customWidth="1"/>
    <col min="6" max="6" width="37.625" customWidth="1"/>
    <col min="7" max="8" width="7.625" customWidth="1"/>
    <col min="9" max="9" width="14.625" customWidth="1"/>
    <col min="10" max="10" width="25.25" customWidth="1"/>
    <col min="14" max="14" width="10.25" bestFit="1" customWidth="1"/>
  </cols>
  <sheetData>
    <row r="1" spans="1:14" ht="12" customHeight="1">
      <c r="A1" s="48"/>
      <c r="B1" s="165" t="s">
        <v>105</v>
      </c>
      <c r="C1" s="165"/>
      <c r="D1" s="165"/>
      <c r="E1" s="165"/>
      <c r="F1" s="166"/>
      <c r="G1" s="166"/>
      <c r="H1" s="166"/>
      <c r="I1" s="167"/>
      <c r="J1" s="166"/>
      <c r="K1" s="48"/>
      <c r="L1" s="50"/>
      <c r="M1" s="51"/>
    </row>
    <row r="2" spans="1:14" ht="24" customHeight="1">
      <c r="A2" s="52"/>
      <c r="B2" s="458" t="s">
        <v>106</v>
      </c>
      <c r="C2" s="458"/>
      <c r="D2" s="458"/>
      <c r="E2" s="458"/>
      <c r="F2" s="168" t="s">
        <v>107</v>
      </c>
      <c r="G2" s="254" t="s">
        <v>23</v>
      </c>
      <c r="H2" s="254" t="s">
        <v>24</v>
      </c>
      <c r="I2" s="170" t="s">
        <v>108</v>
      </c>
      <c r="J2" s="169" t="s">
        <v>0</v>
      </c>
      <c r="K2" s="52"/>
      <c r="L2" s="53"/>
      <c r="M2" s="52"/>
    </row>
    <row r="3" spans="1:14" ht="24" customHeight="1">
      <c r="A3" s="54"/>
      <c r="B3" s="171" t="s">
        <v>412</v>
      </c>
      <c r="C3" s="172"/>
      <c r="D3" s="173"/>
      <c r="E3" s="174"/>
      <c r="F3" s="175"/>
      <c r="G3" s="176"/>
      <c r="H3" s="177"/>
      <c r="I3" s="178"/>
      <c r="J3" s="176"/>
      <c r="K3" s="54"/>
      <c r="L3" s="55"/>
      <c r="M3" s="54"/>
    </row>
    <row r="4" spans="1:14" ht="24" customHeight="1">
      <c r="A4" s="54"/>
      <c r="B4" s="179" t="s">
        <v>109</v>
      </c>
      <c r="C4" s="173" t="s">
        <v>888</v>
      </c>
      <c r="D4" s="173"/>
      <c r="E4" s="174"/>
      <c r="F4" s="242" t="s">
        <v>843</v>
      </c>
      <c r="G4" s="176">
        <v>1</v>
      </c>
      <c r="H4" s="177" t="s">
        <v>38</v>
      </c>
      <c r="I4" s="181"/>
      <c r="J4" s="176"/>
      <c r="K4" s="233"/>
      <c r="L4" s="55"/>
      <c r="M4" s="54"/>
      <c r="N4" s="229"/>
    </row>
    <row r="5" spans="1:14" ht="24" customHeight="1">
      <c r="A5" s="54"/>
      <c r="B5" s="179"/>
      <c r="C5" s="173" t="s">
        <v>867</v>
      </c>
      <c r="D5" s="173"/>
      <c r="E5" s="174"/>
      <c r="F5" s="242"/>
      <c r="G5" s="176">
        <v>1</v>
      </c>
      <c r="H5" s="177" t="s">
        <v>38</v>
      </c>
      <c r="I5" s="181"/>
      <c r="J5" s="176"/>
      <c r="K5" s="233"/>
      <c r="L5" s="55"/>
      <c r="M5" s="54"/>
      <c r="N5" s="229"/>
    </row>
    <row r="6" spans="1:14" ht="24" customHeight="1">
      <c r="A6" s="54"/>
      <c r="B6" s="179"/>
      <c r="C6" s="173" t="s">
        <v>868</v>
      </c>
      <c r="D6" s="173"/>
      <c r="E6" s="174"/>
      <c r="F6" s="242"/>
      <c r="G6" s="176">
        <v>1</v>
      </c>
      <c r="H6" s="177" t="s">
        <v>38</v>
      </c>
      <c r="I6" s="181"/>
      <c r="J6" s="176"/>
      <c r="K6" s="233"/>
      <c r="L6" s="55"/>
      <c r="M6" s="54"/>
      <c r="N6" s="229"/>
    </row>
    <row r="7" spans="1:14" ht="24" customHeight="1">
      <c r="A7" s="54"/>
      <c r="B7" s="179"/>
      <c r="C7" s="173" t="s">
        <v>41</v>
      </c>
      <c r="D7" s="173"/>
      <c r="E7" s="174"/>
      <c r="F7" s="175"/>
      <c r="G7" s="176"/>
      <c r="H7" s="177"/>
      <c r="I7" s="178"/>
      <c r="J7" s="176"/>
      <c r="K7" s="54"/>
      <c r="L7" s="55"/>
      <c r="M7" s="54"/>
      <c r="N7" s="229"/>
    </row>
    <row r="8" spans="1:14" ht="24" customHeight="1">
      <c r="A8" s="51"/>
      <c r="B8" s="183"/>
      <c r="C8" s="172"/>
      <c r="D8" s="173"/>
      <c r="E8" s="174"/>
      <c r="F8" s="175"/>
      <c r="G8" s="176"/>
      <c r="H8" s="177"/>
      <c r="I8" s="178"/>
      <c r="J8" s="176"/>
      <c r="K8" s="51"/>
      <c r="L8" s="50"/>
      <c r="M8" s="220"/>
      <c r="N8" s="229"/>
    </row>
    <row r="9" spans="1:14" ht="24" customHeight="1">
      <c r="A9" s="51"/>
      <c r="B9" s="171" t="s">
        <v>411</v>
      </c>
      <c r="C9" s="172"/>
      <c r="D9" s="173"/>
      <c r="E9" s="174"/>
      <c r="F9" s="175"/>
      <c r="G9" s="176"/>
      <c r="H9" s="177"/>
      <c r="I9" s="178"/>
      <c r="J9" s="176"/>
      <c r="K9" s="51"/>
      <c r="L9" s="50"/>
      <c r="M9" s="51"/>
      <c r="N9" s="229"/>
    </row>
    <row r="10" spans="1:14" ht="24" customHeight="1">
      <c r="A10" s="51"/>
      <c r="B10" s="182" t="s">
        <v>433</v>
      </c>
      <c r="C10" s="173"/>
      <c r="D10" s="173"/>
      <c r="E10" s="174"/>
      <c r="F10" s="175"/>
      <c r="G10" s="176">
        <v>1</v>
      </c>
      <c r="H10" s="177" t="s">
        <v>38</v>
      </c>
      <c r="I10" s="181"/>
      <c r="J10" s="176"/>
      <c r="K10" s="51"/>
      <c r="L10" s="56"/>
      <c r="M10" s="51"/>
      <c r="N10" s="229"/>
    </row>
    <row r="11" spans="1:14" ht="24" customHeight="1">
      <c r="A11" s="51"/>
      <c r="B11" s="182" t="s">
        <v>434</v>
      </c>
      <c r="C11" s="173"/>
      <c r="D11" s="173"/>
      <c r="E11" s="174"/>
      <c r="F11" s="175"/>
      <c r="G11" s="176">
        <v>1</v>
      </c>
      <c r="H11" s="177" t="s">
        <v>38</v>
      </c>
      <c r="I11" s="181"/>
      <c r="J11" s="176"/>
      <c r="K11" s="51"/>
      <c r="L11" s="56"/>
      <c r="M11" s="51"/>
      <c r="N11" s="229"/>
    </row>
    <row r="12" spans="1:14" ht="24" customHeight="1">
      <c r="A12" s="51"/>
      <c r="B12" s="182"/>
      <c r="C12" s="173" t="s">
        <v>869</v>
      </c>
      <c r="D12" s="173"/>
      <c r="E12" s="174"/>
      <c r="F12" s="175"/>
      <c r="G12" s="176">
        <v>1</v>
      </c>
      <c r="H12" s="177" t="s">
        <v>38</v>
      </c>
      <c r="I12" s="181"/>
      <c r="J12" s="176"/>
      <c r="K12" s="51"/>
      <c r="L12" s="56"/>
      <c r="M12" s="51"/>
      <c r="N12" s="229"/>
    </row>
    <row r="13" spans="1:14" ht="24" customHeight="1">
      <c r="A13" s="51"/>
      <c r="B13" s="182"/>
      <c r="C13" s="173" t="s">
        <v>870</v>
      </c>
      <c r="D13" s="173"/>
      <c r="E13" s="174"/>
      <c r="F13" s="175"/>
      <c r="G13" s="176">
        <v>1</v>
      </c>
      <c r="H13" s="177" t="s">
        <v>38</v>
      </c>
      <c r="I13" s="181"/>
      <c r="J13" s="176"/>
      <c r="K13" s="51"/>
      <c r="L13" s="56"/>
      <c r="M13" s="51"/>
      <c r="N13" s="229"/>
    </row>
    <row r="14" spans="1:14" ht="24" customHeight="1">
      <c r="A14" s="51"/>
      <c r="B14" s="182"/>
      <c r="C14" s="173" t="s">
        <v>871</v>
      </c>
      <c r="D14" s="173"/>
      <c r="E14" s="174"/>
      <c r="F14" s="175"/>
      <c r="G14" s="176">
        <v>1</v>
      </c>
      <c r="H14" s="177" t="s">
        <v>38</v>
      </c>
      <c r="I14" s="181"/>
      <c r="J14" s="176"/>
      <c r="K14" s="51"/>
      <c r="L14" s="56"/>
      <c r="M14" s="51"/>
      <c r="N14" s="229"/>
    </row>
    <row r="15" spans="1:14" ht="24" customHeight="1">
      <c r="A15" s="51"/>
      <c r="B15" s="182" t="s">
        <v>435</v>
      </c>
      <c r="C15" s="173"/>
      <c r="D15" s="173"/>
      <c r="E15" s="174"/>
      <c r="F15" s="175"/>
      <c r="G15" s="176">
        <v>1</v>
      </c>
      <c r="H15" s="177" t="s">
        <v>38</v>
      </c>
      <c r="I15" s="181"/>
      <c r="J15" s="176"/>
      <c r="K15" s="51"/>
      <c r="L15" s="56"/>
      <c r="M15" s="51"/>
      <c r="N15" s="229"/>
    </row>
    <row r="16" spans="1:14" ht="24" customHeight="1">
      <c r="A16" s="54"/>
      <c r="B16" s="182"/>
      <c r="C16" s="173" t="s">
        <v>41</v>
      </c>
      <c r="D16" s="173"/>
      <c r="E16" s="174"/>
      <c r="F16" s="175"/>
      <c r="G16" s="176"/>
      <c r="H16" s="177"/>
      <c r="I16" s="178"/>
      <c r="J16" s="176"/>
      <c r="K16" s="54"/>
      <c r="L16" s="55"/>
      <c r="M16" s="54"/>
      <c r="N16" s="229"/>
    </row>
    <row r="17" spans="1:14" ht="24" customHeight="1">
      <c r="A17" s="51"/>
      <c r="B17" s="182"/>
      <c r="C17" s="173"/>
      <c r="D17" s="173"/>
      <c r="E17" s="174"/>
      <c r="F17" s="175"/>
      <c r="G17" s="176"/>
      <c r="H17" s="177"/>
      <c r="I17" s="178"/>
      <c r="J17" s="176"/>
      <c r="K17" s="51"/>
      <c r="L17" s="50"/>
      <c r="M17" s="51"/>
      <c r="N17" s="229"/>
    </row>
    <row r="18" spans="1:14" ht="24" customHeight="1">
      <c r="A18" s="51"/>
      <c r="B18" s="182" t="s">
        <v>413</v>
      </c>
      <c r="C18" s="173"/>
      <c r="D18" s="173"/>
      <c r="E18" s="174"/>
      <c r="F18" s="175"/>
      <c r="G18" s="176"/>
      <c r="H18" s="177"/>
      <c r="I18" s="178"/>
      <c r="J18" s="176"/>
      <c r="K18" s="51"/>
      <c r="L18" s="50"/>
      <c r="M18" s="51"/>
      <c r="N18" s="229"/>
    </row>
    <row r="19" spans="1:14" ht="24" customHeight="1">
      <c r="A19" s="51"/>
      <c r="B19" s="182"/>
      <c r="C19" s="173"/>
      <c r="D19" s="173"/>
      <c r="E19" s="174"/>
      <c r="F19" s="175"/>
      <c r="G19" s="176"/>
      <c r="H19" s="177"/>
      <c r="I19" s="178"/>
      <c r="J19" s="176"/>
      <c r="K19" s="51"/>
      <c r="L19" s="50"/>
      <c r="M19" s="51"/>
    </row>
    <row r="20" spans="1:14" ht="24" customHeight="1">
      <c r="A20" s="51"/>
      <c r="B20" s="182" t="s">
        <v>414</v>
      </c>
      <c r="C20" s="173"/>
      <c r="D20" s="173"/>
      <c r="E20" s="174"/>
      <c r="F20" s="175"/>
      <c r="G20" s="176">
        <v>1</v>
      </c>
      <c r="H20" s="177" t="s">
        <v>38</v>
      </c>
      <c r="I20" s="178"/>
      <c r="J20" s="176"/>
      <c r="K20" s="51"/>
      <c r="L20" s="56"/>
      <c r="M20" s="51"/>
    </row>
    <row r="21" spans="1:14" ht="24" customHeight="1">
      <c r="A21" s="51"/>
      <c r="B21" s="182"/>
      <c r="C21" s="173"/>
      <c r="D21" s="173"/>
      <c r="E21" s="174"/>
      <c r="F21" s="175"/>
      <c r="G21" s="176"/>
      <c r="H21" s="177"/>
      <c r="I21" s="178"/>
      <c r="J21" s="176"/>
      <c r="K21" s="51"/>
      <c r="L21" s="50"/>
      <c r="M21" s="51"/>
    </row>
    <row r="22" spans="1:14" ht="24" customHeight="1">
      <c r="A22" s="51"/>
      <c r="B22" s="182" t="s">
        <v>432</v>
      </c>
      <c r="C22" s="173"/>
      <c r="D22" s="173"/>
      <c r="E22" s="174"/>
      <c r="F22" s="175"/>
      <c r="G22" s="176"/>
      <c r="H22" s="177"/>
      <c r="I22" s="178"/>
      <c r="J22" s="176"/>
      <c r="K22" s="51"/>
      <c r="L22" s="50"/>
      <c r="M22" s="51"/>
    </row>
    <row r="23" spans="1:14" ht="24" customHeight="1">
      <c r="A23" s="51"/>
      <c r="B23" s="182"/>
      <c r="C23" s="173"/>
      <c r="D23" s="173"/>
      <c r="E23" s="174"/>
      <c r="F23" s="175"/>
      <c r="G23" s="176"/>
      <c r="H23" s="177"/>
      <c r="I23" s="178"/>
      <c r="J23" s="176"/>
      <c r="K23" s="51"/>
      <c r="L23" s="50"/>
      <c r="M23" s="51"/>
    </row>
    <row r="24" spans="1:14" ht="24" customHeight="1">
      <c r="A24" s="51"/>
      <c r="B24" s="182"/>
      <c r="C24" s="173"/>
      <c r="D24" s="173"/>
      <c r="E24" s="174"/>
      <c r="F24" s="175"/>
      <c r="G24" s="176"/>
      <c r="H24" s="177"/>
      <c r="I24" s="178"/>
      <c r="J24" s="176"/>
      <c r="K24" s="51"/>
      <c r="L24" s="50"/>
      <c r="M24" s="51"/>
    </row>
    <row r="25" spans="1:14" ht="24" customHeight="1">
      <c r="A25" s="54"/>
      <c r="B25" s="179"/>
      <c r="C25" s="173"/>
      <c r="D25" s="173"/>
      <c r="E25" s="174"/>
      <c r="F25" s="180"/>
      <c r="G25" s="176"/>
      <c r="H25" s="177"/>
      <c r="I25" s="181"/>
      <c r="J25" s="176"/>
      <c r="K25" s="233"/>
      <c r="L25" s="55"/>
      <c r="M25" s="54"/>
      <c r="N25" s="229"/>
    </row>
    <row r="26" spans="1:14" ht="24" customHeight="1">
      <c r="A26" s="51"/>
      <c r="B26" s="358"/>
      <c r="C26" s="358"/>
      <c r="D26" s="358"/>
      <c r="E26" s="358"/>
      <c r="F26" s="359"/>
      <c r="G26" s="358"/>
      <c r="H26" s="359"/>
      <c r="I26" s="360"/>
      <c r="J26" s="358"/>
      <c r="K26" s="51"/>
      <c r="L26" s="50"/>
      <c r="M26" s="51"/>
    </row>
    <row r="27" spans="1:14" ht="24" customHeight="1">
      <c r="A27" s="51"/>
      <c r="B27" s="361"/>
      <c r="C27" s="361"/>
      <c r="D27" s="361"/>
      <c r="E27" s="361"/>
      <c r="F27" s="362"/>
      <c r="G27" s="361"/>
      <c r="H27" s="362"/>
      <c r="I27" s="363"/>
      <c r="J27" s="361"/>
      <c r="K27" s="51"/>
      <c r="L27" s="50"/>
      <c r="M27" s="51"/>
    </row>
    <row r="28" spans="1:14" ht="24" customHeight="1">
      <c r="A28" s="51"/>
      <c r="B28" s="361"/>
      <c r="C28" s="361"/>
      <c r="D28" s="361"/>
      <c r="E28" s="361"/>
      <c r="F28" s="362"/>
      <c r="G28" s="361"/>
      <c r="H28" s="362"/>
      <c r="I28" s="363"/>
      <c r="J28" s="361"/>
      <c r="K28" s="51"/>
      <c r="L28" s="50"/>
      <c r="M28" s="51"/>
    </row>
    <row r="29" spans="1:14" ht="24" customHeight="1">
      <c r="A29" s="51"/>
      <c r="B29" s="361"/>
      <c r="C29" s="361"/>
      <c r="D29" s="361"/>
      <c r="E29" s="361"/>
      <c r="F29" s="362"/>
      <c r="G29" s="361"/>
      <c r="H29" s="362"/>
      <c r="I29" s="363"/>
      <c r="J29" s="361"/>
      <c r="K29" s="51"/>
      <c r="L29" s="50"/>
      <c r="M29" s="51"/>
    </row>
    <row r="30" spans="1:14" ht="24" customHeight="1">
      <c r="A30" s="51"/>
      <c r="B30" s="361"/>
      <c r="C30" s="361"/>
      <c r="D30" s="361"/>
      <c r="E30" s="361"/>
      <c r="F30" s="362"/>
      <c r="G30" s="361"/>
      <c r="H30" s="362"/>
      <c r="I30" s="363"/>
      <c r="J30" s="361"/>
      <c r="K30" s="51"/>
      <c r="L30" s="50"/>
      <c r="M30" s="51"/>
    </row>
    <row r="31" spans="1:14" ht="24" customHeight="1">
      <c r="A31" s="51"/>
      <c r="B31" s="361"/>
      <c r="C31" s="361"/>
      <c r="D31" s="361"/>
      <c r="E31" s="361"/>
      <c r="F31" s="362"/>
      <c r="G31" s="361"/>
      <c r="H31" s="362"/>
      <c r="I31" s="363"/>
      <c r="J31" s="361"/>
      <c r="K31" s="51"/>
      <c r="L31" s="50"/>
      <c r="M31" s="51"/>
    </row>
    <row r="35" spans="9:9" ht="24" customHeight="1">
      <c r="I35" s="151"/>
    </row>
    <row r="36" spans="9:9" ht="24" customHeight="1">
      <c r="I36" s="151"/>
    </row>
  </sheetData>
  <mergeCells count="1">
    <mergeCell ref="B2:E2"/>
  </mergeCells>
  <phoneticPr fontId="5"/>
  <printOptions horizontalCentered="1"/>
  <pageMargins left="0.59055118110236227" right="0.59055118110236227" top="0.78740157480314965" bottom="0.59055118110236227" header="0.31496062992125984" footer="0.31496062992125984"/>
  <pageSetup paperSize="9" scale="89" fitToHeight="0" orientation="landscape" r:id="rId1"/>
  <headerFooter alignWithMargins="0">
    <oddFooter>&amp;C&amp;12長岡技術科学大学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L65"/>
  <sheetViews>
    <sheetView view="pageBreakPreview" zoomScaleNormal="100" zoomScaleSheetLayoutView="100" workbookViewId="0">
      <selection activeCell="C21" sqref="C21"/>
    </sheetView>
  </sheetViews>
  <sheetFormatPr defaultColWidth="9" defaultRowHeight="24" customHeight="1"/>
  <cols>
    <col min="1" max="1" width="9" style="49"/>
    <col min="2" max="2" width="4.125" style="49" customWidth="1"/>
    <col min="3" max="3" width="42.5" style="156" customWidth="1"/>
    <col min="4" max="4" width="40.875" style="49" customWidth="1"/>
    <col min="5" max="6" width="8.125" style="49" customWidth="1"/>
    <col min="7" max="7" width="16.25" style="164" customWidth="1"/>
    <col min="8" max="8" width="22.375" style="156" customWidth="1"/>
    <col min="9" max="9" width="12.875" style="49" bestFit="1" customWidth="1"/>
    <col min="10" max="10" width="10.25" style="49" bestFit="1" customWidth="1"/>
    <col min="11" max="11" width="12.875" style="49" customWidth="1"/>
    <col min="12" max="12" width="9" style="232"/>
    <col min="13" max="16384" width="9" style="49"/>
  </cols>
  <sheetData>
    <row r="1" spans="2:11" ht="12" customHeight="1">
      <c r="B1" s="165" t="s">
        <v>408</v>
      </c>
      <c r="C1" s="184"/>
      <c r="D1" s="165"/>
      <c r="E1" s="165"/>
      <c r="F1" s="165"/>
      <c r="G1" s="185"/>
      <c r="H1" s="184"/>
    </row>
    <row r="2" spans="2:11" ht="24" customHeight="1">
      <c r="B2" s="459" t="s">
        <v>872</v>
      </c>
      <c r="C2" s="460"/>
      <c r="D2" s="254" t="s">
        <v>873</v>
      </c>
      <c r="E2" s="254" t="s">
        <v>23</v>
      </c>
      <c r="F2" s="254" t="s">
        <v>24</v>
      </c>
      <c r="G2" s="255" t="s">
        <v>25</v>
      </c>
      <c r="H2" s="256" t="s">
        <v>9</v>
      </c>
    </row>
    <row r="3" spans="2:11" ht="24" customHeight="1">
      <c r="B3" s="189" t="s">
        <v>109</v>
      </c>
      <c r="C3" s="190" t="str">
        <f>+■種目!C4</f>
        <v>附属図書館（Ⅱ期）</v>
      </c>
      <c r="D3" s="191"/>
      <c r="E3" s="192"/>
      <c r="F3" s="191"/>
      <c r="G3" s="193"/>
      <c r="H3" s="194"/>
    </row>
    <row r="4" spans="2:11" ht="24" customHeight="1">
      <c r="B4" s="195"/>
      <c r="C4" s="196"/>
      <c r="D4" s="186"/>
      <c r="E4" s="186"/>
      <c r="F4" s="186"/>
      <c r="G4" s="187"/>
      <c r="H4" s="188"/>
    </row>
    <row r="5" spans="2:11" ht="24" customHeight="1">
      <c r="B5" s="189" t="s">
        <v>111</v>
      </c>
      <c r="C5" s="200" t="s">
        <v>40</v>
      </c>
      <c r="D5" s="191"/>
      <c r="E5" s="197">
        <v>1</v>
      </c>
      <c r="F5" s="198" t="s">
        <v>38</v>
      </c>
      <c r="G5" s="199"/>
      <c r="H5" s="194"/>
      <c r="J5" s="230"/>
      <c r="K5" s="230"/>
    </row>
    <row r="6" spans="2:11" ht="24" customHeight="1">
      <c r="B6" s="189" t="s">
        <v>122</v>
      </c>
      <c r="C6" s="200" t="s">
        <v>436</v>
      </c>
      <c r="D6" s="191"/>
      <c r="E6" s="197">
        <v>1</v>
      </c>
      <c r="F6" s="198" t="s">
        <v>38</v>
      </c>
      <c r="G6" s="199"/>
      <c r="H6" s="194"/>
      <c r="J6" s="230"/>
      <c r="K6" s="230"/>
    </row>
    <row r="7" spans="2:11" ht="24" customHeight="1">
      <c r="B7" s="189" t="s">
        <v>112</v>
      </c>
      <c r="C7" s="200" t="s">
        <v>437</v>
      </c>
      <c r="D7" s="191"/>
      <c r="E7" s="197">
        <v>1</v>
      </c>
      <c r="F7" s="198" t="s">
        <v>38</v>
      </c>
      <c r="G7" s="199"/>
      <c r="H7" s="194"/>
      <c r="J7" s="230"/>
      <c r="K7" s="230"/>
    </row>
    <row r="8" spans="2:11" ht="24" customHeight="1">
      <c r="B8" s="189" t="s">
        <v>160</v>
      </c>
      <c r="C8" s="200" t="s">
        <v>430</v>
      </c>
      <c r="D8" s="191"/>
      <c r="E8" s="197">
        <v>1</v>
      </c>
      <c r="F8" s="198" t="s">
        <v>38</v>
      </c>
      <c r="G8" s="199"/>
      <c r="H8" s="194"/>
      <c r="J8" s="230"/>
      <c r="K8" s="230"/>
    </row>
    <row r="9" spans="2:11" ht="24" customHeight="1">
      <c r="B9" s="189" t="s">
        <v>161</v>
      </c>
      <c r="C9" s="200" t="s">
        <v>438</v>
      </c>
      <c r="D9" s="191"/>
      <c r="E9" s="197">
        <v>1</v>
      </c>
      <c r="F9" s="198" t="s">
        <v>38</v>
      </c>
      <c r="G9" s="199"/>
      <c r="H9" s="194"/>
      <c r="J9" s="230"/>
      <c r="K9" s="230"/>
    </row>
    <row r="10" spans="2:11" ht="24" customHeight="1">
      <c r="B10" s="189" t="s">
        <v>162</v>
      </c>
      <c r="C10" s="200" t="s">
        <v>473</v>
      </c>
      <c r="D10" s="191"/>
      <c r="E10" s="197">
        <v>1</v>
      </c>
      <c r="F10" s="198" t="s">
        <v>11</v>
      </c>
      <c r="G10" s="199"/>
      <c r="H10" s="194"/>
      <c r="J10" s="230"/>
      <c r="K10" s="230"/>
    </row>
    <row r="11" spans="2:11" ht="24" customHeight="1">
      <c r="B11" s="189" t="s">
        <v>163</v>
      </c>
      <c r="C11" s="200" t="s">
        <v>439</v>
      </c>
      <c r="D11" s="191"/>
      <c r="E11" s="197">
        <v>1</v>
      </c>
      <c r="F11" s="198" t="s">
        <v>38</v>
      </c>
      <c r="G11" s="199"/>
      <c r="H11" s="194"/>
      <c r="J11" s="230"/>
      <c r="K11" s="230"/>
    </row>
    <row r="12" spans="2:11" ht="24" customHeight="1">
      <c r="B12" s="189" t="s">
        <v>165</v>
      </c>
      <c r="C12" s="200" t="s">
        <v>803</v>
      </c>
      <c r="D12" s="191"/>
      <c r="E12" s="197">
        <v>1</v>
      </c>
      <c r="F12" s="198" t="s">
        <v>38</v>
      </c>
      <c r="G12" s="199"/>
      <c r="H12" s="194"/>
      <c r="J12" s="230"/>
      <c r="K12" s="230"/>
    </row>
    <row r="13" spans="2:11" ht="24" customHeight="1">
      <c r="B13" s="189" t="s">
        <v>802</v>
      </c>
      <c r="C13" s="200" t="s">
        <v>244</v>
      </c>
      <c r="D13" s="191"/>
      <c r="E13" s="197">
        <v>1</v>
      </c>
      <c r="F13" s="198" t="s">
        <v>11</v>
      </c>
      <c r="G13" s="199"/>
      <c r="H13" s="194"/>
      <c r="J13" s="230"/>
      <c r="K13" s="230"/>
    </row>
    <row r="14" spans="2:11" ht="24" customHeight="1">
      <c r="B14" s="189"/>
      <c r="C14" s="200"/>
      <c r="D14" s="191"/>
      <c r="E14" s="197"/>
      <c r="F14" s="198"/>
      <c r="G14" s="199"/>
      <c r="H14" s="194"/>
    </row>
    <row r="15" spans="2:11" ht="24" customHeight="1">
      <c r="B15" s="189"/>
      <c r="C15" s="200"/>
      <c r="D15" s="191"/>
      <c r="E15" s="197"/>
      <c r="F15" s="198"/>
      <c r="G15" s="199"/>
      <c r="H15" s="194"/>
    </row>
    <row r="16" spans="2:11" ht="24" customHeight="1">
      <c r="B16" s="189"/>
      <c r="C16" s="200"/>
      <c r="D16" s="191"/>
      <c r="E16" s="197"/>
      <c r="F16" s="198"/>
      <c r="G16" s="199"/>
      <c r="H16" s="194"/>
    </row>
    <row r="17" spans="2:10" ht="24" customHeight="1">
      <c r="B17" s="189"/>
      <c r="C17" s="200"/>
      <c r="D17" s="191"/>
      <c r="E17" s="197"/>
      <c r="F17" s="198"/>
      <c r="G17" s="199"/>
      <c r="H17" s="194"/>
    </row>
    <row r="18" spans="2:10" ht="24" customHeight="1">
      <c r="B18" s="189"/>
      <c r="C18" s="200"/>
      <c r="D18" s="191"/>
      <c r="E18" s="197"/>
      <c r="F18" s="198"/>
      <c r="G18" s="199"/>
      <c r="H18" s="194"/>
    </row>
    <row r="19" spans="2:10" ht="24" customHeight="1">
      <c r="B19" s="189"/>
      <c r="C19" s="200"/>
      <c r="D19" s="191"/>
      <c r="E19" s="197"/>
      <c r="F19" s="198"/>
      <c r="G19" s="199"/>
      <c r="H19" s="194"/>
    </row>
    <row r="20" spans="2:10" ht="24" customHeight="1">
      <c r="B20" s="189"/>
      <c r="C20" s="200"/>
      <c r="D20" s="191"/>
      <c r="E20" s="197"/>
      <c r="F20" s="198"/>
      <c r="G20" s="199"/>
      <c r="H20" s="194"/>
    </row>
    <row r="21" spans="2:10" ht="24" customHeight="1">
      <c r="B21" s="189"/>
      <c r="C21" s="200"/>
      <c r="D21" s="191"/>
      <c r="E21" s="197"/>
      <c r="F21" s="198"/>
      <c r="G21" s="199"/>
      <c r="H21" s="194"/>
    </row>
    <row r="22" spans="2:10" ht="24" customHeight="1">
      <c r="B22" s="195"/>
      <c r="C22" s="196" t="s">
        <v>41</v>
      </c>
      <c r="D22" s="191"/>
      <c r="E22" s="192"/>
      <c r="F22" s="191"/>
      <c r="G22" s="193"/>
      <c r="H22" s="194"/>
      <c r="J22" s="231"/>
    </row>
    <row r="23" spans="2:10" ht="24" customHeight="1">
      <c r="B23" s="201"/>
      <c r="C23" s="196"/>
      <c r="D23" s="191"/>
      <c r="E23" s="192"/>
      <c r="F23" s="191"/>
      <c r="G23" s="193"/>
      <c r="H23" s="194"/>
    </row>
    <row r="47" spans="9:9" ht="24" customHeight="1">
      <c r="I47" s="218"/>
    </row>
    <row r="50" spans="9:9" ht="24" customHeight="1">
      <c r="I50" s="218"/>
    </row>
    <row r="53" spans="9:9" ht="24" customHeight="1">
      <c r="I53" s="218"/>
    </row>
    <row r="56" spans="9:9" ht="24" customHeight="1">
      <c r="I56" s="218"/>
    </row>
    <row r="59" spans="9:9" ht="24" customHeight="1">
      <c r="I59" s="218"/>
    </row>
    <row r="62" spans="9:9" ht="24" customHeight="1">
      <c r="I62" s="218"/>
    </row>
    <row r="65" spans="9:9" ht="24" customHeight="1">
      <c r="I65" s="218"/>
    </row>
  </sheetData>
  <mergeCells count="1">
    <mergeCell ref="B2:C2"/>
  </mergeCells>
  <phoneticPr fontId="5"/>
  <printOptions horizontalCentered="1"/>
  <pageMargins left="0.59055118110236227" right="0.59055118110236227" top="0.78740157480314965" bottom="0.59055118110236227" header="0.31496062992125984" footer="0.31496062992125984"/>
  <pageSetup paperSize="9" scale="96" fitToHeight="0" orientation="landscape" r:id="rId1"/>
  <headerFooter alignWithMargins="0">
    <oddFooter>&amp;C&amp;12長岡技術科学大学</oddFooter>
  </headerFooter>
  <rowBreaks count="1" manualBreakCount="1">
    <brk id="23" max="7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J44"/>
  <sheetViews>
    <sheetView view="pageBreakPreview" topLeftCell="B1" zoomScaleNormal="100" zoomScaleSheetLayoutView="100" workbookViewId="0">
      <selection activeCell="Z28" sqref="Z28"/>
    </sheetView>
  </sheetViews>
  <sheetFormatPr defaultColWidth="9" defaultRowHeight="24" customHeight="1"/>
  <cols>
    <col min="1" max="1" width="22" style="49" hidden="1" customWidth="1"/>
    <col min="2" max="2" width="1.625" style="49" customWidth="1"/>
    <col min="3" max="3" width="4.125" style="94" customWidth="1"/>
    <col min="4" max="4" width="37.625" style="154" customWidth="1"/>
    <col min="5" max="5" width="3.625" style="155" customWidth="1"/>
    <col min="6" max="6" width="37.625" style="156" customWidth="1"/>
    <col min="7" max="7" width="6.625" style="157" customWidth="1"/>
    <col min="8" max="8" width="6.625" style="158" customWidth="1"/>
    <col min="9" max="9" width="16.625" style="158" customWidth="1"/>
    <col min="10" max="10" width="24.375" style="158" customWidth="1"/>
    <col min="11" max="16384" width="9" style="49"/>
  </cols>
  <sheetData>
    <row r="1" spans="3:10" ht="12" customHeight="1">
      <c r="C1" s="165" t="s">
        <v>409</v>
      </c>
      <c r="D1" s="202"/>
      <c r="E1" s="203"/>
      <c r="F1" s="184"/>
      <c r="G1" s="204"/>
      <c r="H1" s="205"/>
      <c r="I1" s="205"/>
      <c r="J1" s="205"/>
    </row>
    <row r="2" spans="3:10" ht="24" customHeight="1">
      <c r="C2" s="461" t="s">
        <v>164</v>
      </c>
      <c r="D2" s="462"/>
      <c r="E2" s="463" t="s">
        <v>10</v>
      </c>
      <c r="F2" s="464"/>
      <c r="G2" s="254" t="s">
        <v>23</v>
      </c>
      <c r="H2" s="254" t="s">
        <v>24</v>
      </c>
      <c r="I2" s="257" t="s">
        <v>108</v>
      </c>
      <c r="J2" s="169" t="s">
        <v>0</v>
      </c>
    </row>
    <row r="3" spans="3:10" ht="24" customHeight="1">
      <c r="C3" s="219" t="str">
        <f>+'■科目（建築）'!B3</f>
        <v>Ⅰ．</v>
      </c>
      <c r="D3" s="206" t="str">
        <f>+'■科目（建築）'!C3</f>
        <v>附属図書館（Ⅱ期）</v>
      </c>
      <c r="E3" s="207"/>
      <c r="F3" s="208"/>
      <c r="G3" s="209"/>
      <c r="H3" s="210"/>
      <c r="I3" s="211"/>
      <c r="J3" s="212"/>
    </row>
    <row r="4" spans="3:10" ht="24" customHeight="1">
      <c r="C4" s="195"/>
      <c r="D4" s="213"/>
      <c r="E4" s="207"/>
      <c r="F4" s="208"/>
      <c r="G4" s="214"/>
      <c r="H4" s="210"/>
      <c r="I4" s="211"/>
      <c r="J4" s="212"/>
    </row>
    <row r="5" spans="3:10" ht="24" customHeight="1">
      <c r="C5" s="189" t="s">
        <v>111</v>
      </c>
      <c r="D5" s="213" t="str">
        <f>'■科目（建築）'!C5</f>
        <v>直接仮設</v>
      </c>
      <c r="E5" s="207"/>
      <c r="F5" s="208"/>
      <c r="G5" s="209">
        <v>1</v>
      </c>
      <c r="H5" s="210" t="s">
        <v>11</v>
      </c>
      <c r="I5" s="211"/>
      <c r="J5" s="212"/>
    </row>
    <row r="6" spans="3:10" ht="24" customHeight="1">
      <c r="C6" s="195"/>
      <c r="D6" s="213" t="s">
        <v>12</v>
      </c>
      <c r="E6" s="207"/>
      <c r="F6" s="208"/>
      <c r="G6" s="215"/>
      <c r="H6" s="210"/>
      <c r="I6" s="211"/>
      <c r="J6" s="212"/>
    </row>
    <row r="7" spans="3:10" ht="24" customHeight="1">
      <c r="C7" s="195"/>
      <c r="D7" s="213"/>
      <c r="E7" s="207"/>
      <c r="F7" s="208"/>
      <c r="G7" s="209"/>
      <c r="H7" s="210"/>
      <c r="I7" s="211"/>
      <c r="J7" s="212"/>
    </row>
    <row r="8" spans="3:10" ht="24" customHeight="1">
      <c r="C8" s="189" t="s">
        <v>122</v>
      </c>
      <c r="D8" s="213" t="str">
        <f>'■科目（建築）'!C6</f>
        <v>外壁改修</v>
      </c>
      <c r="E8" s="216" t="s">
        <v>426</v>
      </c>
      <c r="F8" s="208" t="s">
        <v>427</v>
      </c>
      <c r="G8" s="209">
        <v>1</v>
      </c>
      <c r="H8" s="210" t="s">
        <v>11</v>
      </c>
      <c r="I8" s="211"/>
      <c r="J8" s="212"/>
    </row>
    <row r="9" spans="3:10" ht="24" customHeight="1">
      <c r="C9" s="189"/>
      <c r="D9" s="213"/>
      <c r="E9" s="216" t="s">
        <v>428</v>
      </c>
      <c r="F9" s="208" t="s">
        <v>429</v>
      </c>
      <c r="G9" s="209">
        <v>1</v>
      </c>
      <c r="H9" s="210" t="s">
        <v>11</v>
      </c>
      <c r="I9" s="211"/>
      <c r="J9" s="212"/>
    </row>
    <row r="10" spans="3:10" ht="24" customHeight="1">
      <c r="C10" s="189"/>
      <c r="D10" s="213" t="s">
        <v>12</v>
      </c>
      <c r="E10" s="216"/>
      <c r="F10" s="208"/>
      <c r="G10" s="209"/>
      <c r="H10" s="210"/>
      <c r="I10" s="211"/>
      <c r="J10" s="212"/>
    </row>
    <row r="11" spans="3:10" ht="24" customHeight="1">
      <c r="C11" s="195"/>
      <c r="D11" s="213"/>
      <c r="E11" s="207"/>
      <c r="F11" s="208"/>
      <c r="G11" s="215"/>
      <c r="H11" s="210"/>
      <c r="I11" s="211"/>
      <c r="J11" s="212"/>
    </row>
    <row r="12" spans="3:10" ht="24" customHeight="1">
      <c r="C12" s="189" t="s">
        <v>112</v>
      </c>
      <c r="D12" s="213" t="str">
        <f>'■科目（建築）'!C7</f>
        <v>建具改修</v>
      </c>
      <c r="E12" s="216" t="s">
        <v>426</v>
      </c>
      <c r="F12" s="208" t="s">
        <v>427</v>
      </c>
      <c r="G12" s="209">
        <v>1</v>
      </c>
      <c r="H12" s="210" t="s">
        <v>11</v>
      </c>
      <c r="I12" s="211"/>
      <c r="J12" s="212"/>
    </row>
    <row r="13" spans="3:10" ht="24" customHeight="1">
      <c r="C13" s="189"/>
      <c r="D13" s="213"/>
      <c r="E13" s="216" t="s">
        <v>428</v>
      </c>
      <c r="F13" s="208" t="s">
        <v>429</v>
      </c>
      <c r="G13" s="209">
        <v>1</v>
      </c>
      <c r="H13" s="210" t="s">
        <v>11</v>
      </c>
      <c r="I13" s="211"/>
      <c r="J13" s="212"/>
    </row>
    <row r="14" spans="3:10" ht="24" customHeight="1">
      <c r="C14" s="189"/>
      <c r="D14" s="213" t="s">
        <v>12</v>
      </c>
      <c r="E14" s="216"/>
      <c r="F14" s="208"/>
      <c r="G14" s="209"/>
      <c r="H14" s="210"/>
      <c r="I14" s="211"/>
      <c r="J14" s="212"/>
    </row>
    <row r="15" spans="3:10" ht="24" customHeight="1">
      <c r="C15" s="195"/>
      <c r="D15" s="213"/>
      <c r="E15" s="207"/>
      <c r="F15" s="208"/>
      <c r="G15" s="214"/>
      <c r="H15" s="210"/>
      <c r="I15" s="211"/>
      <c r="J15" s="212"/>
    </row>
    <row r="16" spans="3:10" ht="24" customHeight="1">
      <c r="C16" s="189" t="s">
        <v>114</v>
      </c>
      <c r="D16" s="213" t="str">
        <f>'■科目（建築）'!C8</f>
        <v>内装改修</v>
      </c>
      <c r="E16" s="216" t="s">
        <v>426</v>
      </c>
      <c r="F16" s="208" t="s">
        <v>427</v>
      </c>
      <c r="G16" s="209">
        <v>1</v>
      </c>
      <c r="H16" s="210" t="s">
        <v>11</v>
      </c>
      <c r="I16" s="211"/>
      <c r="J16" s="212"/>
    </row>
    <row r="17" spans="3:10" ht="24" customHeight="1">
      <c r="C17" s="189"/>
      <c r="D17" s="213"/>
      <c r="E17" s="216" t="s">
        <v>428</v>
      </c>
      <c r="F17" s="208" t="s">
        <v>429</v>
      </c>
      <c r="G17" s="209">
        <v>1</v>
      </c>
      <c r="H17" s="210" t="s">
        <v>11</v>
      </c>
      <c r="I17" s="211"/>
      <c r="J17" s="212"/>
    </row>
    <row r="18" spans="3:10" ht="24" customHeight="1">
      <c r="C18" s="189"/>
      <c r="D18" s="213" t="s">
        <v>12</v>
      </c>
      <c r="E18" s="216"/>
      <c r="F18" s="208"/>
      <c r="G18" s="209"/>
      <c r="H18" s="210"/>
      <c r="I18" s="211"/>
      <c r="J18" s="212"/>
    </row>
    <row r="19" spans="3:10" ht="24" customHeight="1">
      <c r="C19" s="195"/>
      <c r="D19" s="213"/>
      <c r="E19" s="207"/>
      <c r="F19" s="208"/>
      <c r="G19" s="215"/>
      <c r="H19" s="210"/>
      <c r="I19" s="211"/>
      <c r="J19" s="212"/>
    </row>
    <row r="20" spans="3:10" ht="24" customHeight="1">
      <c r="C20" s="189" t="s">
        <v>115</v>
      </c>
      <c r="D20" s="213" t="str">
        <f>'■科目（建築）'!C9</f>
        <v>塗装改修</v>
      </c>
      <c r="E20" s="216" t="s">
        <v>426</v>
      </c>
      <c r="F20" s="208" t="s">
        <v>429</v>
      </c>
      <c r="G20" s="209">
        <v>1</v>
      </c>
      <c r="H20" s="210" t="s">
        <v>11</v>
      </c>
      <c r="I20" s="211"/>
      <c r="J20" s="212"/>
    </row>
    <row r="21" spans="3:10" ht="24" customHeight="1">
      <c r="C21" s="195"/>
      <c r="D21" s="213" t="s">
        <v>12</v>
      </c>
      <c r="E21" s="216"/>
      <c r="F21" s="208"/>
      <c r="G21" s="209"/>
      <c r="H21" s="210"/>
      <c r="I21" s="211"/>
      <c r="J21" s="212"/>
    </row>
    <row r="22" spans="3:10" ht="24" customHeight="1">
      <c r="C22" s="195"/>
      <c r="D22" s="213"/>
      <c r="E22" s="216"/>
      <c r="F22" s="208"/>
      <c r="G22" s="209"/>
      <c r="H22" s="210"/>
      <c r="I22" s="211"/>
      <c r="J22" s="212"/>
    </row>
    <row r="23" spans="3:10" ht="24" customHeight="1">
      <c r="C23" s="195"/>
      <c r="D23" s="213"/>
      <c r="E23" s="207"/>
      <c r="F23" s="208"/>
      <c r="G23" s="215"/>
      <c r="H23" s="210"/>
      <c r="I23" s="211"/>
      <c r="J23" s="212"/>
    </row>
    <row r="24" spans="3:10" ht="24" customHeight="1">
      <c r="C24" s="189" t="s">
        <v>117</v>
      </c>
      <c r="D24" s="213" t="str">
        <f>'■科目（建築）'!C10</f>
        <v>耐震・躯体改修</v>
      </c>
      <c r="E24" s="216" t="s">
        <v>426</v>
      </c>
      <c r="F24" s="208" t="s">
        <v>474</v>
      </c>
      <c r="G24" s="209">
        <v>1</v>
      </c>
      <c r="H24" s="210" t="s">
        <v>11</v>
      </c>
      <c r="I24" s="211"/>
      <c r="J24" s="212"/>
    </row>
    <row r="25" spans="3:10" ht="24" customHeight="1">
      <c r="C25" s="189"/>
      <c r="D25" s="213"/>
      <c r="E25" s="216" t="s">
        <v>428</v>
      </c>
      <c r="F25" s="208" t="s">
        <v>848</v>
      </c>
      <c r="G25" s="209">
        <v>1</v>
      </c>
      <c r="H25" s="210" t="s">
        <v>11</v>
      </c>
      <c r="I25" s="211"/>
      <c r="J25" s="212"/>
    </row>
    <row r="26" spans="3:10" ht="24" customHeight="1">
      <c r="C26" s="195"/>
      <c r="D26" s="213" t="s">
        <v>41</v>
      </c>
      <c r="E26" s="216"/>
      <c r="F26" s="208"/>
      <c r="G26" s="209"/>
      <c r="H26" s="210"/>
      <c r="I26" s="211"/>
      <c r="J26" s="212"/>
    </row>
    <row r="27" spans="3:10" ht="24" customHeight="1">
      <c r="C27" s="195"/>
      <c r="D27" s="213"/>
      <c r="E27" s="207"/>
      <c r="F27" s="208"/>
      <c r="G27" s="215"/>
      <c r="H27" s="210"/>
      <c r="I27" s="211"/>
      <c r="J27" s="212"/>
    </row>
    <row r="28" spans="3:10" ht="24" customHeight="1">
      <c r="C28" s="189" t="s">
        <v>143</v>
      </c>
      <c r="D28" s="213" t="str">
        <f>'■科目（建築）'!C11</f>
        <v>環境配慮改修</v>
      </c>
      <c r="E28" s="216" t="s">
        <v>426</v>
      </c>
      <c r="F28" s="208" t="s">
        <v>475</v>
      </c>
      <c r="G28" s="209">
        <v>1</v>
      </c>
      <c r="H28" s="210" t="s">
        <v>11</v>
      </c>
      <c r="I28" s="211"/>
      <c r="J28" s="212"/>
    </row>
    <row r="29" spans="3:10" ht="24" customHeight="1">
      <c r="C29" s="189"/>
      <c r="D29" s="213"/>
      <c r="E29" s="216" t="s">
        <v>428</v>
      </c>
      <c r="F29" s="208" t="s">
        <v>476</v>
      </c>
      <c r="G29" s="209">
        <v>1</v>
      </c>
      <c r="H29" s="210" t="s">
        <v>11</v>
      </c>
      <c r="I29" s="211"/>
      <c r="J29" s="212"/>
    </row>
    <row r="30" spans="3:10" ht="24" customHeight="1">
      <c r="C30" s="195"/>
      <c r="D30" s="213" t="s">
        <v>12</v>
      </c>
      <c r="E30" s="207"/>
      <c r="F30" s="208"/>
      <c r="G30" s="215"/>
      <c r="H30" s="210"/>
      <c r="I30" s="211"/>
      <c r="J30" s="212"/>
    </row>
    <row r="31" spans="3:10" ht="24" customHeight="1">
      <c r="C31" s="195"/>
      <c r="D31" s="213"/>
      <c r="E31" s="207"/>
      <c r="F31" s="208"/>
      <c r="G31" s="215"/>
      <c r="H31" s="210"/>
      <c r="I31" s="211"/>
      <c r="J31" s="212"/>
    </row>
    <row r="32" spans="3:10" ht="24" customHeight="1">
      <c r="C32" s="189" t="s">
        <v>148</v>
      </c>
      <c r="D32" s="213" t="s">
        <v>803</v>
      </c>
      <c r="E32" s="216" t="s">
        <v>426</v>
      </c>
      <c r="F32" s="208" t="s">
        <v>427</v>
      </c>
      <c r="G32" s="209">
        <v>1</v>
      </c>
      <c r="H32" s="210" t="s">
        <v>11</v>
      </c>
      <c r="I32" s="211"/>
      <c r="J32" s="212"/>
    </row>
    <row r="33" spans="3:10" ht="24" customHeight="1">
      <c r="C33" s="189"/>
      <c r="D33" s="213"/>
      <c r="E33" s="216" t="s">
        <v>428</v>
      </c>
      <c r="F33" s="208" t="s">
        <v>429</v>
      </c>
      <c r="G33" s="209">
        <v>1</v>
      </c>
      <c r="H33" s="210" t="s">
        <v>11</v>
      </c>
      <c r="I33" s="211"/>
      <c r="J33" s="212"/>
    </row>
    <row r="34" spans="3:10" ht="24" customHeight="1">
      <c r="C34" s="189"/>
      <c r="D34" s="213" t="s">
        <v>12</v>
      </c>
      <c r="E34" s="216"/>
      <c r="F34" s="208"/>
      <c r="G34" s="209"/>
      <c r="H34" s="210"/>
      <c r="I34" s="211"/>
      <c r="J34" s="212"/>
    </row>
    <row r="35" spans="3:10" ht="24" customHeight="1">
      <c r="C35" s="189"/>
      <c r="D35" s="213"/>
      <c r="E35" s="216"/>
      <c r="F35" s="208"/>
      <c r="G35" s="209"/>
      <c r="H35" s="210"/>
      <c r="I35" s="211"/>
      <c r="J35" s="212"/>
    </row>
    <row r="36" spans="3:10" ht="24" customHeight="1">
      <c r="C36" s="189" t="s">
        <v>151</v>
      </c>
      <c r="D36" s="213" t="str">
        <f>'■科目（建築）'!C13</f>
        <v>発生材処理</v>
      </c>
      <c r="E36" s="216" t="s">
        <v>426</v>
      </c>
      <c r="F36" s="208" t="s">
        <v>440</v>
      </c>
      <c r="G36" s="209">
        <v>1</v>
      </c>
      <c r="H36" s="210" t="s">
        <v>11</v>
      </c>
      <c r="I36" s="211"/>
      <c r="J36" s="212"/>
    </row>
    <row r="37" spans="3:10" ht="24" customHeight="1">
      <c r="C37" s="189"/>
      <c r="D37" s="213"/>
      <c r="E37" s="216" t="s">
        <v>428</v>
      </c>
      <c r="F37" s="208" t="s">
        <v>441</v>
      </c>
      <c r="G37" s="209">
        <v>1</v>
      </c>
      <c r="H37" s="210" t="s">
        <v>11</v>
      </c>
      <c r="I37" s="211"/>
      <c r="J37" s="212"/>
    </row>
    <row r="38" spans="3:10" ht="24" customHeight="1">
      <c r="C38" s="195"/>
      <c r="D38" s="213" t="s">
        <v>41</v>
      </c>
      <c r="E38" s="216"/>
      <c r="F38" s="208"/>
      <c r="G38" s="209"/>
      <c r="H38" s="210"/>
      <c r="I38" s="211"/>
      <c r="J38" s="212"/>
    </row>
    <row r="39" spans="3:10" ht="24" customHeight="1">
      <c r="C39" s="189"/>
      <c r="D39" s="213"/>
      <c r="E39" s="207"/>
      <c r="F39" s="208"/>
      <c r="G39" s="209"/>
      <c r="H39" s="210"/>
      <c r="I39" s="211"/>
      <c r="J39" s="212"/>
    </row>
    <row r="40" spans="3:10" ht="24" customHeight="1">
      <c r="C40" s="189"/>
      <c r="D40" s="213"/>
      <c r="E40" s="207"/>
      <c r="F40" s="208"/>
      <c r="G40" s="209"/>
      <c r="H40" s="210"/>
      <c r="I40" s="211"/>
      <c r="J40" s="212"/>
    </row>
    <row r="41" spans="3:10" ht="24" customHeight="1">
      <c r="C41" s="195"/>
      <c r="D41" s="213"/>
      <c r="E41" s="207"/>
      <c r="F41" s="208"/>
      <c r="G41" s="215"/>
      <c r="H41" s="210"/>
      <c r="I41" s="211"/>
      <c r="J41" s="212"/>
    </row>
    <row r="42" spans="3:10" ht="24" customHeight="1">
      <c r="C42" s="195"/>
      <c r="D42" s="213"/>
      <c r="E42" s="207"/>
      <c r="F42" s="208"/>
      <c r="G42" s="215"/>
      <c r="H42" s="210"/>
      <c r="I42" s="211"/>
      <c r="J42" s="212"/>
    </row>
    <row r="43" spans="3:10" ht="24" customHeight="1">
      <c r="C43" s="189"/>
      <c r="D43" s="213"/>
      <c r="E43" s="207"/>
      <c r="F43" s="208"/>
      <c r="G43" s="209"/>
      <c r="H43" s="210"/>
      <c r="I43" s="211"/>
      <c r="J43" s="212"/>
    </row>
    <row r="44" spans="3:10" ht="24" customHeight="1">
      <c r="C44" s="189"/>
      <c r="D44" s="213"/>
      <c r="E44" s="207"/>
      <c r="F44" s="208"/>
      <c r="G44" s="209"/>
      <c r="H44" s="210"/>
      <c r="I44" s="211"/>
      <c r="J44" s="212"/>
    </row>
  </sheetData>
  <mergeCells count="2">
    <mergeCell ref="C2:D2"/>
    <mergeCell ref="E2:F2"/>
  </mergeCells>
  <phoneticPr fontId="5"/>
  <dataValidations count="3">
    <dataValidation type="list" allowBlank="1" showInputMessage="1" showErrorMessage="1" sqref="H12:H22 H3:H10 H24:H26 H28:H44" xr:uid="{00000000-0002-0000-0500-000000000000}">
      <formula1>"枚,台,本,m,㎡,m3,t,kg,か所,個,式"</formula1>
    </dataValidation>
    <dataValidation imeMode="off" allowBlank="1" showInputMessage="1" showErrorMessage="1" sqref="I2 I3:J44 G1:G1048576" xr:uid="{00000000-0002-0000-0500-000001000000}"/>
    <dataValidation imeMode="on" allowBlank="1" showInputMessage="1" showErrorMessage="1" sqref="E2 C2 C1:F1 D3:F65436" xr:uid="{00000000-0002-0000-0500-000002000000}"/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98" fitToWidth="0" fitToHeight="0" orientation="landscape" r:id="rId1"/>
  <headerFooter alignWithMargins="0">
    <oddFooter>&amp;C&amp;12長岡技術科学大学</oddFooter>
  </headerFooter>
  <rowBreaks count="1" manualBreakCount="1">
    <brk id="23" min="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FFCC"/>
    <pageSetUpPr fitToPage="1"/>
  </sheetPr>
  <dimension ref="B1:O374"/>
  <sheetViews>
    <sheetView view="pageBreakPreview" zoomScale="85" zoomScaleNormal="85" zoomScaleSheetLayoutView="85" workbookViewId="0">
      <selection activeCell="E17" sqref="E17"/>
    </sheetView>
  </sheetViews>
  <sheetFormatPr defaultColWidth="9" defaultRowHeight="24.95" customHeight="1"/>
  <cols>
    <col min="1" max="1" width="1.625" style="153" customWidth="1"/>
    <col min="2" max="2" width="3.375" style="234" customWidth="1"/>
    <col min="3" max="3" width="36.625" style="159" customWidth="1"/>
    <col min="4" max="4" width="0.875" style="159" customWidth="1"/>
    <col min="5" max="5" width="46.75" style="160" customWidth="1"/>
    <col min="6" max="6" width="6.625" style="152" customWidth="1"/>
    <col min="7" max="7" width="4.625" style="161" customWidth="1"/>
    <col min="8" max="8" width="10.625" style="161" customWidth="1"/>
    <col min="9" max="9" width="12.625" style="224" customWidth="1"/>
    <col min="10" max="10" width="14.75" style="162" customWidth="1"/>
    <col min="11" max="11" width="20.125" style="162" customWidth="1"/>
    <col min="12" max="12" width="13.625" style="153" customWidth="1"/>
    <col min="13" max="13" width="3.875" style="153" customWidth="1"/>
    <col min="14" max="14" width="9" style="153"/>
    <col min="15" max="15" width="9.125" style="153" bestFit="1" customWidth="1"/>
    <col min="16" max="16" width="9.375" style="153" bestFit="1" customWidth="1"/>
    <col min="17" max="16384" width="9" style="153"/>
  </cols>
  <sheetData>
    <row r="1" spans="2:11" ht="20.100000000000001" customHeight="1">
      <c r="B1" s="165" t="s">
        <v>410</v>
      </c>
      <c r="C1" s="202"/>
      <c r="D1" s="202"/>
      <c r="E1" s="184"/>
      <c r="F1" s="258"/>
      <c r="G1" s="205"/>
      <c r="H1" s="346"/>
      <c r="I1" s="259"/>
      <c r="J1" s="260"/>
      <c r="K1" s="217"/>
    </row>
    <row r="2" spans="2:11" ht="24.95" customHeight="1">
      <c r="B2" s="459" t="s">
        <v>874</v>
      </c>
      <c r="C2" s="460"/>
      <c r="D2" s="261" t="s">
        <v>140</v>
      </c>
      <c r="E2" s="168" t="s">
        <v>107</v>
      </c>
      <c r="F2" s="262" t="s">
        <v>23</v>
      </c>
      <c r="G2" s="263" t="s">
        <v>24</v>
      </c>
      <c r="H2" s="347" t="s">
        <v>7</v>
      </c>
      <c r="I2" s="264" t="s">
        <v>8</v>
      </c>
      <c r="J2" s="263" t="s">
        <v>9</v>
      </c>
      <c r="K2" s="161"/>
    </row>
    <row r="3" spans="2:11" ht="24.95" customHeight="1">
      <c r="B3" s="265" t="s">
        <v>109</v>
      </c>
      <c r="C3" s="266" t="str">
        <f>'■中科目（改修)'!D3</f>
        <v>附属図書館（Ⅱ期）</v>
      </c>
      <c r="D3" s="267"/>
      <c r="E3" s="268"/>
      <c r="F3" s="269"/>
      <c r="G3" s="198"/>
      <c r="H3" s="270"/>
      <c r="I3" s="271"/>
      <c r="J3" s="198"/>
      <c r="K3" s="161"/>
    </row>
    <row r="4" spans="2:11" ht="24.95" customHeight="1">
      <c r="B4" s="189"/>
      <c r="C4" s="213"/>
      <c r="D4" s="272"/>
      <c r="E4" s="273"/>
      <c r="F4" s="274"/>
      <c r="G4" s="270"/>
      <c r="H4" s="212"/>
      <c r="I4" s="275" t="str">
        <f>IF(H4="","",ROUNDDOWN(F4*H4,0))</f>
        <v/>
      </c>
      <c r="J4" s="212"/>
      <c r="K4" s="221"/>
    </row>
    <row r="5" spans="2:11" ht="24.95" customHeight="1">
      <c r="B5" s="276" t="s">
        <v>444</v>
      </c>
      <c r="C5" s="213" t="str">
        <f>'■中科目（改修)'!D5</f>
        <v>直接仮設</v>
      </c>
      <c r="D5" s="272"/>
      <c r="E5" s="277"/>
      <c r="F5" s="274"/>
      <c r="G5" s="270"/>
      <c r="H5" s="212"/>
      <c r="I5" s="275" t="str">
        <f>IF(H5="","",ROUNDDOWN(F5*H5,0))</f>
        <v/>
      </c>
      <c r="J5" s="212"/>
      <c r="K5" s="221"/>
    </row>
    <row r="6" spans="2:11" ht="24.95" customHeight="1">
      <c r="B6" s="195"/>
      <c r="C6" s="240" t="s">
        <v>418</v>
      </c>
      <c r="D6" s="278"/>
      <c r="E6" s="165"/>
      <c r="F6" s="279">
        <v>1</v>
      </c>
      <c r="G6" s="270" t="s">
        <v>421</v>
      </c>
      <c r="H6" s="212"/>
      <c r="I6" s="275"/>
      <c r="J6" s="280" t="str">
        <f>'■別紙明細（改修）'!B3</f>
        <v>別紙明細-1</v>
      </c>
      <c r="K6" s="222"/>
    </row>
    <row r="7" spans="2:11" ht="24.95" customHeight="1">
      <c r="B7" s="195"/>
      <c r="C7" s="240" t="s">
        <v>419</v>
      </c>
      <c r="D7" s="281"/>
      <c r="E7" s="282"/>
      <c r="F7" s="279">
        <v>1</v>
      </c>
      <c r="G7" s="270" t="s">
        <v>421</v>
      </c>
      <c r="H7" s="212"/>
      <c r="I7" s="275"/>
      <c r="J7" s="280" t="str">
        <f>'■別紙明細（改修）'!B9</f>
        <v>別紙明細-2</v>
      </c>
      <c r="K7" s="222"/>
    </row>
    <row r="8" spans="2:11" ht="24.95" customHeight="1">
      <c r="B8" s="195"/>
      <c r="C8" s="240" t="s">
        <v>420</v>
      </c>
      <c r="D8" s="281"/>
      <c r="E8" s="241"/>
      <c r="F8" s="279">
        <v>1</v>
      </c>
      <c r="G8" s="270" t="s">
        <v>421</v>
      </c>
      <c r="H8" s="212"/>
      <c r="I8" s="275"/>
      <c r="J8" s="280" t="str">
        <f>'■別紙明細（改修）'!B17</f>
        <v>別紙明細-3</v>
      </c>
      <c r="K8" s="222"/>
    </row>
    <row r="9" spans="2:11" ht="24.95" customHeight="1">
      <c r="B9" s="195"/>
      <c r="C9" s="283" t="s">
        <v>442</v>
      </c>
      <c r="D9" s="281"/>
      <c r="E9" s="241" t="s">
        <v>472</v>
      </c>
      <c r="F9" s="279">
        <v>1</v>
      </c>
      <c r="G9" s="270" t="s">
        <v>421</v>
      </c>
      <c r="H9" s="212"/>
      <c r="I9" s="275"/>
      <c r="J9" s="280" t="str">
        <f>'■別紙明細（改修）'!B25</f>
        <v>別紙明細-4</v>
      </c>
      <c r="K9" s="222"/>
    </row>
    <row r="10" spans="2:11" ht="24.95" customHeight="1">
      <c r="B10" s="195"/>
      <c r="C10" s="283" t="s">
        <v>443</v>
      </c>
      <c r="D10" s="281"/>
      <c r="E10" s="241" t="s">
        <v>472</v>
      </c>
      <c r="F10" s="279">
        <v>1</v>
      </c>
      <c r="G10" s="270" t="s">
        <v>421</v>
      </c>
      <c r="H10" s="212"/>
      <c r="I10" s="275"/>
      <c r="J10" s="280" t="str">
        <f>'■別紙明細（改修）'!B34</f>
        <v>別紙明細-5</v>
      </c>
      <c r="K10" s="222"/>
    </row>
    <row r="11" spans="2:11" ht="24.95" customHeight="1">
      <c r="B11" s="195"/>
      <c r="C11" s="283" t="s">
        <v>417</v>
      </c>
      <c r="D11" s="281"/>
      <c r="E11" s="465" t="s">
        <v>472</v>
      </c>
      <c r="F11" s="279">
        <v>1</v>
      </c>
      <c r="G11" s="270" t="s">
        <v>421</v>
      </c>
      <c r="H11" s="212"/>
      <c r="I11" s="275"/>
      <c r="J11" s="280" t="str">
        <f>'■別紙明細（改修）'!B41</f>
        <v>別紙明細-6</v>
      </c>
      <c r="K11" s="222"/>
    </row>
    <row r="12" spans="2:11" ht="24.95" customHeight="1">
      <c r="B12" s="195"/>
      <c r="C12" s="284" t="s">
        <v>41</v>
      </c>
      <c r="D12" s="281"/>
      <c r="E12" s="277"/>
      <c r="F12" s="285"/>
      <c r="G12" s="270"/>
      <c r="H12" s="212"/>
      <c r="I12" s="275"/>
      <c r="J12" s="286"/>
      <c r="K12" s="223"/>
    </row>
    <row r="13" spans="2:11" ht="24.95" customHeight="1">
      <c r="B13" s="195"/>
      <c r="C13" s="284"/>
      <c r="D13" s="281"/>
      <c r="E13" s="277"/>
      <c r="F13" s="285"/>
      <c r="G13" s="270"/>
      <c r="H13" s="212"/>
      <c r="I13" s="275"/>
      <c r="J13" s="286"/>
      <c r="K13" s="223"/>
    </row>
    <row r="14" spans="2:11" ht="24.95" customHeight="1">
      <c r="B14" s="195"/>
      <c r="C14" s="283"/>
      <c r="D14" s="281"/>
      <c r="E14" s="277"/>
      <c r="F14" s="279"/>
      <c r="G14" s="270"/>
      <c r="H14" s="212"/>
      <c r="I14" s="275"/>
      <c r="J14" s="280"/>
      <c r="K14" s="223"/>
    </row>
    <row r="15" spans="2:11" ht="24.95" customHeight="1">
      <c r="B15" s="195"/>
      <c r="C15" s="284"/>
      <c r="D15" s="281"/>
      <c r="E15" s="277"/>
      <c r="F15" s="285"/>
      <c r="G15" s="270"/>
      <c r="H15" s="212"/>
      <c r="I15" s="275"/>
      <c r="J15" s="286"/>
      <c r="K15" s="223"/>
    </row>
    <row r="16" spans="2:11" ht="24.95" customHeight="1">
      <c r="B16" s="195"/>
      <c r="C16" s="284"/>
      <c r="D16" s="281"/>
      <c r="E16" s="277"/>
      <c r="F16" s="285"/>
      <c r="G16" s="270"/>
      <c r="H16" s="212"/>
      <c r="I16" s="275"/>
      <c r="J16" s="286"/>
      <c r="K16" s="223"/>
    </row>
    <row r="17" spans="2:11" ht="24.95" customHeight="1">
      <c r="B17" s="195"/>
      <c r="C17" s="284"/>
      <c r="D17" s="281"/>
      <c r="E17" s="277"/>
      <c r="F17" s="285"/>
      <c r="G17" s="270"/>
      <c r="H17" s="212"/>
      <c r="I17" s="275"/>
      <c r="J17" s="286"/>
      <c r="K17" s="223"/>
    </row>
    <row r="18" spans="2:11" ht="24.95" customHeight="1">
      <c r="B18" s="195"/>
      <c r="C18" s="284"/>
      <c r="D18" s="281"/>
      <c r="E18" s="277"/>
      <c r="F18" s="285"/>
      <c r="G18" s="270"/>
      <c r="H18" s="212"/>
      <c r="I18" s="275"/>
      <c r="J18" s="286"/>
      <c r="K18" s="223"/>
    </row>
    <row r="19" spans="2:11" ht="24.95" customHeight="1">
      <c r="B19" s="195"/>
      <c r="C19" s="284"/>
      <c r="D19" s="281"/>
      <c r="E19" s="277"/>
      <c r="F19" s="285"/>
      <c r="G19" s="270"/>
      <c r="H19" s="212"/>
      <c r="I19" s="275"/>
      <c r="J19" s="286"/>
      <c r="K19" s="223"/>
    </row>
    <row r="20" spans="2:11" ht="24.95" customHeight="1">
      <c r="B20" s="195"/>
      <c r="C20" s="284"/>
      <c r="D20" s="281"/>
      <c r="E20" s="277"/>
      <c r="F20" s="285"/>
      <c r="G20" s="270"/>
      <c r="H20" s="212"/>
      <c r="I20" s="275"/>
      <c r="J20" s="286"/>
      <c r="K20" s="223"/>
    </row>
    <row r="21" spans="2:11" ht="24.95" customHeight="1">
      <c r="B21" s="195"/>
      <c r="C21" s="284"/>
      <c r="D21" s="281"/>
      <c r="E21" s="277"/>
      <c r="F21" s="285"/>
      <c r="G21" s="270"/>
      <c r="H21" s="212"/>
      <c r="I21" s="275"/>
      <c r="J21" s="286"/>
      <c r="K21" s="223"/>
    </row>
    <row r="22" spans="2:11" ht="24.95" customHeight="1">
      <c r="B22" s="195"/>
      <c r="C22" s="284"/>
      <c r="D22" s="281"/>
      <c r="E22" s="277"/>
      <c r="F22" s="285"/>
      <c r="G22" s="270"/>
      <c r="H22" s="212"/>
      <c r="I22" s="275"/>
      <c r="J22" s="286"/>
      <c r="K22" s="223"/>
    </row>
    <row r="23" spans="2:11" ht="24.95" customHeight="1">
      <c r="B23" s="276" t="s">
        <v>122</v>
      </c>
      <c r="C23" s="213" t="str">
        <f>'■中科目（改修)'!D8</f>
        <v>外壁改修</v>
      </c>
      <c r="D23" s="272"/>
      <c r="E23" s="277"/>
      <c r="F23" s="274"/>
      <c r="G23" s="270"/>
      <c r="H23" s="212"/>
      <c r="I23" s="275"/>
      <c r="J23" s="212"/>
      <c r="K23" s="221"/>
    </row>
    <row r="24" spans="2:11" ht="24.95" customHeight="1">
      <c r="B24" s="195"/>
      <c r="C24" s="287" t="s">
        <v>445</v>
      </c>
      <c r="D24" s="278"/>
      <c r="E24" s="277" t="s">
        <v>446</v>
      </c>
      <c r="F24" s="288"/>
      <c r="G24" s="270"/>
      <c r="H24" s="212"/>
      <c r="I24" s="275"/>
      <c r="J24" s="280"/>
      <c r="K24" s="222"/>
    </row>
    <row r="25" spans="2:11" ht="24.95" customHeight="1">
      <c r="B25" s="195"/>
      <c r="C25" s="240" t="s">
        <v>487</v>
      </c>
      <c r="D25" s="278"/>
      <c r="E25" s="241" t="s">
        <v>677</v>
      </c>
      <c r="F25" s="288">
        <v>6</v>
      </c>
      <c r="G25" s="270" t="s">
        <v>479</v>
      </c>
      <c r="H25" s="349"/>
      <c r="I25" s="275"/>
      <c r="J25" s="280"/>
      <c r="K25" s="223"/>
    </row>
    <row r="26" spans="2:11" ht="24.95" customHeight="1">
      <c r="B26" s="195"/>
      <c r="C26" s="240" t="s">
        <v>480</v>
      </c>
      <c r="D26" s="278"/>
      <c r="E26" s="241" t="s">
        <v>678</v>
      </c>
      <c r="F26" s="288">
        <v>8.8000000000000007</v>
      </c>
      <c r="G26" s="270" t="s">
        <v>478</v>
      </c>
      <c r="H26" s="212"/>
      <c r="I26" s="275"/>
      <c r="J26" s="280"/>
      <c r="K26" s="223"/>
    </row>
    <row r="27" spans="2:11" ht="24.95" customHeight="1">
      <c r="B27" s="195"/>
      <c r="C27" s="240" t="s">
        <v>657</v>
      </c>
      <c r="D27" s="281"/>
      <c r="E27" s="241" t="s">
        <v>747</v>
      </c>
      <c r="F27" s="292">
        <v>314</v>
      </c>
      <c r="G27" s="270" t="s">
        <v>478</v>
      </c>
      <c r="H27" s="212"/>
      <c r="I27" s="275"/>
      <c r="J27" s="280"/>
      <c r="K27" s="223"/>
    </row>
    <row r="28" spans="2:11" ht="24.95" customHeight="1">
      <c r="B28" s="195"/>
      <c r="C28" s="240" t="s">
        <v>657</v>
      </c>
      <c r="D28" s="281"/>
      <c r="E28" s="241" t="s">
        <v>679</v>
      </c>
      <c r="F28" s="290">
        <v>9.6</v>
      </c>
      <c r="G28" s="270" t="s">
        <v>478</v>
      </c>
      <c r="H28" s="212"/>
      <c r="I28" s="275"/>
      <c r="J28" s="280"/>
      <c r="K28" s="223"/>
    </row>
    <row r="29" spans="2:11" ht="24.95" customHeight="1">
      <c r="B29" s="195"/>
      <c r="C29" s="283" t="s">
        <v>657</v>
      </c>
      <c r="D29" s="281"/>
      <c r="E29" s="241" t="s">
        <v>680</v>
      </c>
      <c r="F29" s="285">
        <v>533</v>
      </c>
      <c r="G29" s="270" t="s">
        <v>478</v>
      </c>
      <c r="H29" s="212"/>
      <c r="I29" s="275"/>
      <c r="J29" s="280"/>
      <c r="K29" s="223"/>
    </row>
    <row r="30" spans="2:11" ht="24.95" customHeight="1">
      <c r="B30" s="195"/>
      <c r="C30" s="240" t="s">
        <v>481</v>
      </c>
      <c r="D30" s="281"/>
      <c r="E30" s="241" t="s">
        <v>702</v>
      </c>
      <c r="F30" s="285">
        <v>101</v>
      </c>
      <c r="G30" s="270" t="s">
        <v>478</v>
      </c>
      <c r="H30" s="349"/>
      <c r="I30" s="275"/>
      <c r="J30" s="280"/>
      <c r="K30" s="223"/>
    </row>
    <row r="31" spans="2:11" ht="24.95" customHeight="1">
      <c r="B31" s="195"/>
      <c r="C31" s="240" t="s">
        <v>793</v>
      </c>
      <c r="D31" s="278"/>
      <c r="E31" s="241" t="s">
        <v>658</v>
      </c>
      <c r="F31" s="291">
        <v>3</v>
      </c>
      <c r="G31" s="270" t="s">
        <v>479</v>
      </c>
      <c r="H31" s="349"/>
      <c r="I31" s="275"/>
      <c r="J31" s="280"/>
      <c r="K31" s="223"/>
    </row>
    <row r="32" spans="2:11" ht="24.95" customHeight="1">
      <c r="B32" s="195"/>
      <c r="C32" s="240" t="s">
        <v>450</v>
      </c>
      <c r="D32" s="281"/>
      <c r="E32" s="241"/>
      <c r="F32" s="285">
        <v>169</v>
      </c>
      <c r="G32" s="270" t="s">
        <v>13</v>
      </c>
      <c r="H32" s="349"/>
      <c r="I32" s="275"/>
      <c r="J32" s="280"/>
      <c r="K32" s="223"/>
    </row>
    <row r="33" spans="2:15" ht="24.95" customHeight="1">
      <c r="B33" s="195"/>
      <c r="C33" s="283" t="s">
        <v>688</v>
      </c>
      <c r="D33" s="281"/>
      <c r="E33" s="241"/>
      <c r="F33" s="285">
        <v>170</v>
      </c>
      <c r="G33" s="270" t="s">
        <v>13</v>
      </c>
      <c r="H33" s="349"/>
      <c r="I33" s="275"/>
      <c r="J33" s="286"/>
      <c r="K33" s="223"/>
    </row>
    <row r="34" spans="2:15" ht="24.95" customHeight="1">
      <c r="B34" s="195"/>
      <c r="C34" s="283" t="s">
        <v>483</v>
      </c>
      <c r="D34" s="281"/>
      <c r="E34" s="241" t="s">
        <v>486</v>
      </c>
      <c r="F34" s="288">
        <v>22.8</v>
      </c>
      <c r="G34" s="270" t="s">
        <v>13</v>
      </c>
      <c r="H34" s="349"/>
      <c r="I34" s="275"/>
      <c r="J34" s="286"/>
      <c r="K34" s="223"/>
    </row>
    <row r="35" spans="2:15" ht="24.95" customHeight="1">
      <c r="B35" s="195"/>
      <c r="C35" s="283" t="s">
        <v>484</v>
      </c>
      <c r="D35" s="281"/>
      <c r="E35" s="241" t="s">
        <v>748</v>
      </c>
      <c r="F35" s="288">
        <v>22.8</v>
      </c>
      <c r="G35" s="270" t="s">
        <v>13</v>
      </c>
      <c r="H35" s="349"/>
      <c r="I35" s="275"/>
      <c r="J35" s="286"/>
      <c r="K35" s="223"/>
    </row>
    <row r="36" spans="2:15" ht="24.95" customHeight="1">
      <c r="B36" s="195"/>
      <c r="C36" s="284" t="s">
        <v>451</v>
      </c>
      <c r="D36" s="281"/>
      <c r="E36" s="277"/>
      <c r="F36" s="285"/>
      <c r="G36" s="270"/>
      <c r="H36" s="212"/>
      <c r="I36" s="275"/>
      <c r="J36" s="286"/>
      <c r="K36" s="223"/>
    </row>
    <row r="37" spans="2:15" ht="24.95" customHeight="1">
      <c r="B37" s="195"/>
      <c r="C37" s="284"/>
      <c r="D37" s="281"/>
      <c r="E37" s="277"/>
      <c r="F37" s="285"/>
      <c r="G37" s="270"/>
      <c r="H37" s="212"/>
      <c r="I37" s="275"/>
      <c r="J37" s="286"/>
      <c r="K37" s="223"/>
    </row>
    <row r="38" spans="2:15" ht="24.95" customHeight="1">
      <c r="B38" s="195"/>
      <c r="C38" s="287" t="s">
        <v>448</v>
      </c>
      <c r="D38" s="281"/>
      <c r="E38" s="277"/>
      <c r="F38" s="285"/>
      <c r="G38" s="270"/>
      <c r="H38" s="212"/>
      <c r="I38" s="275"/>
      <c r="J38" s="286"/>
      <c r="K38" s="223"/>
    </row>
    <row r="39" spans="2:15" ht="24.95" customHeight="1">
      <c r="B39" s="195"/>
      <c r="C39" s="240" t="s">
        <v>608</v>
      </c>
      <c r="D39" s="281"/>
      <c r="E39" s="241" t="s">
        <v>749</v>
      </c>
      <c r="F39" s="292">
        <v>112</v>
      </c>
      <c r="G39" s="270" t="s">
        <v>478</v>
      </c>
      <c r="H39" s="212"/>
      <c r="I39" s="275"/>
      <c r="J39" s="280"/>
      <c r="K39" s="223"/>
    </row>
    <row r="40" spans="2:15" ht="24.95" customHeight="1">
      <c r="B40" s="195"/>
      <c r="C40" s="283" t="s">
        <v>608</v>
      </c>
      <c r="D40" s="281"/>
      <c r="E40" s="241" t="s">
        <v>681</v>
      </c>
      <c r="F40" s="288">
        <v>1.9</v>
      </c>
      <c r="G40" s="270" t="s">
        <v>478</v>
      </c>
      <c r="H40" s="212"/>
      <c r="I40" s="275"/>
      <c r="J40" s="286"/>
      <c r="K40" s="223"/>
      <c r="N40" s="228"/>
      <c r="O40" s="228"/>
    </row>
    <row r="41" spans="2:15" ht="24.95" customHeight="1">
      <c r="B41" s="195"/>
      <c r="C41" s="283" t="s">
        <v>745</v>
      </c>
      <c r="D41" s="281"/>
      <c r="E41" s="241"/>
      <c r="F41" s="285">
        <v>847</v>
      </c>
      <c r="G41" s="270" t="s">
        <v>478</v>
      </c>
      <c r="H41" s="212"/>
      <c r="I41" s="275"/>
      <c r="J41" s="286"/>
      <c r="K41" s="223"/>
      <c r="N41" s="228"/>
      <c r="O41" s="228"/>
    </row>
    <row r="42" spans="2:15" ht="24.95" customHeight="1">
      <c r="B42" s="195"/>
      <c r="C42" s="283" t="s">
        <v>609</v>
      </c>
      <c r="D42" s="281"/>
      <c r="E42" s="241" t="s">
        <v>750</v>
      </c>
      <c r="F42" s="285">
        <v>314</v>
      </c>
      <c r="G42" s="270" t="s">
        <v>478</v>
      </c>
      <c r="H42" s="212"/>
      <c r="I42" s="275"/>
      <c r="J42" s="286"/>
      <c r="K42" s="223"/>
    </row>
    <row r="43" spans="2:15" ht="24.95" customHeight="1">
      <c r="B43" s="195"/>
      <c r="C43" s="240" t="s">
        <v>609</v>
      </c>
      <c r="D43" s="278"/>
      <c r="E43" s="241" t="s">
        <v>751</v>
      </c>
      <c r="F43" s="288">
        <v>9.6</v>
      </c>
      <c r="G43" s="270" t="s">
        <v>478</v>
      </c>
      <c r="H43" s="212"/>
      <c r="I43" s="275"/>
      <c r="J43" s="280"/>
      <c r="K43" s="239"/>
    </row>
    <row r="44" spans="2:15" ht="24.95" customHeight="1">
      <c r="B44" s="195"/>
      <c r="C44" s="240" t="s">
        <v>609</v>
      </c>
      <c r="D44" s="278"/>
      <c r="E44" s="241" t="s">
        <v>682</v>
      </c>
      <c r="F44" s="285">
        <v>533</v>
      </c>
      <c r="G44" s="270" t="s">
        <v>478</v>
      </c>
      <c r="H44" s="212"/>
      <c r="I44" s="275"/>
      <c r="J44" s="211"/>
      <c r="K44" s="239"/>
    </row>
    <row r="45" spans="2:15" ht="24.95" customHeight="1">
      <c r="B45" s="195"/>
      <c r="C45" s="240" t="s">
        <v>488</v>
      </c>
      <c r="D45" s="278"/>
      <c r="E45" s="293" t="s">
        <v>683</v>
      </c>
      <c r="F45" s="288">
        <v>8.8000000000000007</v>
      </c>
      <c r="G45" s="270" t="s">
        <v>478</v>
      </c>
      <c r="H45" s="212"/>
      <c r="I45" s="275"/>
      <c r="J45" s="280"/>
      <c r="K45" s="223"/>
    </row>
    <row r="46" spans="2:15" ht="24.95" customHeight="1">
      <c r="B46" s="195"/>
      <c r="C46" s="240" t="s">
        <v>817</v>
      </c>
      <c r="D46" s="278"/>
      <c r="E46" s="241" t="s">
        <v>818</v>
      </c>
      <c r="F46" s="291">
        <v>1.8</v>
      </c>
      <c r="G46" s="270" t="s">
        <v>478</v>
      </c>
      <c r="H46" s="349"/>
      <c r="I46" s="275"/>
      <c r="J46" s="280"/>
      <c r="K46" s="223"/>
    </row>
    <row r="47" spans="2:15" ht="24.95" customHeight="1">
      <c r="B47" s="195"/>
      <c r="C47" s="240" t="s">
        <v>489</v>
      </c>
      <c r="D47" s="278"/>
      <c r="E47" s="241" t="s">
        <v>610</v>
      </c>
      <c r="F47" s="294">
        <v>101</v>
      </c>
      <c r="G47" s="270" t="s">
        <v>478</v>
      </c>
      <c r="H47" s="212"/>
      <c r="I47" s="275"/>
      <c r="J47" s="280"/>
      <c r="K47" s="223"/>
    </row>
    <row r="48" spans="2:15" ht="24.95" customHeight="1">
      <c r="B48" s="195"/>
      <c r="C48" s="240" t="s">
        <v>490</v>
      </c>
      <c r="D48" s="278"/>
      <c r="E48" s="241" t="s">
        <v>792</v>
      </c>
      <c r="F48" s="291">
        <v>16</v>
      </c>
      <c r="G48" s="270" t="s">
        <v>479</v>
      </c>
      <c r="H48" s="212"/>
      <c r="I48" s="275"/>
      <c r="J48" s="280"/>
      <c r="K48" s="223"/>
    </row>
    <row r="49" spans="2:11" ht="24.95" customHeight="1">
      <c r="B49" s="195"/>
      <c r="C49" s="240" t="s">
        <v>491</v>
      </c>
      <c r="D49" s="278"/>
      <c r="E49" s="241" t="s">
        <v>819</v>
      </c>
      <c r="F49" s="291">
        <v>16</v>
      </c>
      <c r="G49" s="270" t="s">
        <v>479</v>
      </c>
      <c r="H49" s="212"/>
      <c r="I49" s="275"/>
      <c r="J49" s="280"/>
      <c r="K49" s="223"/>
    </row>
    <row r="50" spans="2:11" ht="24.95" customHeight="1">
      <c r="B50" s="195"/>
      <c r="C50" s="240" t="s">
        <v>755</v>
      </c>
      <c r="D50" s="281"/>
      <c r="E50" s="241" t="s">
        <v>494</v>
      </c>
      <c r="F50" s="285">
        <v>101</v>
      </c>
      <c r="G50" s="270" t="s">
        <v>478</v>
      </c>
      <c r="H50" s="212"/>
      <c r="I50" s="275"/>
      <c r="J50" s="280"/>
      <c r="K50" s="223"/>
    </row>
    <row r="51" spans="2:11" ht="24.95" customHeight="1">
      <c r="B51" s="195"/>
      <c r="C51" s="240" t="s">
        <v>492</v>
      </c>
      <c r="D51" s="281"/>
      <c r="E51" s="241"/>
      <c r="F51" s="285">
        <v>169</v>
      </c>
      <c r="G51" s="270" t="s">
        <v>13</v>
      </c>
      <c r="H51" s="212"/>
      <c r="I51" s="275"/>
      <c r="J51" s="280"/>
      <c r="K51" s="223"/>
    </row>
    <row r="52" spans="2:11" ht="24.95" customHeight="1">
      <c r="B52" s="195"/>
      <c r="C52" s="283" t="s">
        <v>756</v>
      </c>
      <c r="D52" s="281"/>
      <c r="E52" s="241" t="s">
        <v>496</v>
      </c>
      <c r="F52" s="288">
        <v>19.5</v>
      </c>
      <c r="G52" s="270" t="s">
        <v>13</v>
      </c>
      <c r="H52" s="212"/>
      <c r="I52" s="275"/>
      <c r="J52" s="286"/>
      <c r="K52" s="223"/>
    </row>
    <row r="53" spans="2:11" ht="24.95" customHeight="1">
      <c r="B53" s="195"/>
      <c r="C53" s="283" t="s">
        <v>757</v>
      </c>
      <c r="D53" s="281"/>
      <c r="E53" s="277" t="s">
        <v>752</v>
      </c>
      <c r="F53" s="288">
        <v>6</v>
      </c>
      <c r="G53" s="270" t="s">
        <v>479</v>
      </c>
      <c r="H53" s="212"/>
      <c r="I53" s="275"/>
      <c r="J53" s="286"/>
      <c r="K53" s="223"/>
    </row>
    <row r="54" spans="2:11" ht="24.95" customHeight="1">
      <c r="B54" s="195"/>
      <c r="C54" s="283" t="s">
        <v>493</v>
      </c>
      <c r="D54" s="281"/>
      <c r="E54" s="241" t="s">
        <v>753</v>
      </c>
      <c r="F54" s="288">
        <v>15.4</v>
      </c>
      <c r="G54" s="270" t="s">
        <v>13</v>
      </c>
      <c r="H54" s="212"/>
      <c r="I54" s="275"/>
      <c r="J54" s="286"/>
      <c r="K54" s="223"/>
    </row>
    <row r="55" spans="2:11" ht="24.95" customHeight="1">
      <c r="B55" s="195"/>
      <c r="C55" s="283"/>
      <c r="D55" s="281"/>
      <c r="E55" s="277" t="s">
        <v>754</v>
      </c>
      <c r="F55" s="288"/>
      <c r="G55" s="270"/>
      <c r="H55" s="212"/>
      <c r="I55" s="275"/>
      <c r="J55" s="286"/>
      <c r="K55" s="223"/>
    </row>
    <row r="56" spans="2:11" ht="24.95" customHeight="1">
      <c r="B56" s="195"/>
      <c r="C56" s="283" t="s">
        <v>758</v>
      </c>
      <c r="D56" s="281"/>
      <c r="E56" s="277" t="s">
        <v>449</v>
      </c>
      <c r="F56" s="288">
        <v>4.3</v>
      </c>
      <c r="G56" s="270" t="s">
        <v>13</v>
      </c>
      <c r="H56" s="212"/>
      <c r="I56" s="275"/>
      <c r="J56" s="286"/>
      <c r="K56" s="223"/>
    </row>
    <row r="57" spans="2:11" ht="24.95" customHeight="1">
      <c r="B57" s="195"/>
      <c r="C57" s="283" t="s">
        <v>759</v>
      </c>
      <c r="D57" s="281"/>
      <c r="E57" s="277" t="s">
        <v>497</v>
      </c>
      <c r="F57" s="285">
        <v>170</v>
      </c>
      <c r="G57" s="270" t="s">
        <v>13</v>
      </c>
      <c r="H57" s="212"/>
      <c r="I57" s="275"/>
      <c r="J57" s="286"/>
      <c r="K57" s="223"/>
    </row>
    <row r="58" spans="2:11" ht="24.95" customHeight="1">
      <c r="B58" s="195"/>
      <c r="C58" s="283" t="s">
        <v>794</v>
      </c>
      <c r="D58" s="281"/>
      <c r="E58" s="241" t="s">
        <v>795</v>
      </c>
      <c r="F58" s="285">
        <v>119</v>
      </c>
      <c r="G58" s="270" t="s">
        <v>13</v>
      </c>
      <c r="H58" s="212"/>
      <c r="I58" s="275"/>
      <c r="J58" s="286"/>
      <c r="K58" s="223"/>
    </row>
    <row r="59" spans="2:11" ht="24.95" customHeight="1">
      <c r="B59" s="195"/>
      <c r="C59" s="283" t="s">
        <v>796</v>
      </c>
      <c r="D59" s="281"/>
      <c r="E59" s="241" t="s">
        <v>797</v>
      </c>
      <c r="F59" s="288">
        <v>2</v>
      </c>
      <c r="G59" s="270" t="s">
        <v>15</v>
      </c>
      <c r="H59" s="212"/>
      <c r="I59" s="275"/>
      <c r="J59" s="286"/>
      <c r="K59" s="223"/>
    </row>
    <row r="60" spans="2:11" ht="24.95" customHeight="1">
      <c r="B60" s="189"/>
      <c r="C60" s="240" t="s">
        <v>798</v>
      </c>
      <c r="D60" s="281"/>
      <c r="E60" s="241" t="s">
        <v>799</v>
      </c>
      <c r="F60" s="288">
        <v>11.9</v>
      </c>
      <c r="G60" s="270" t="s">
        <v>15</v>
      </c>
      <c r="H60" s="212"/>
      <c r="I60" s="275"/>
      <c r="J60" s="286"/>
      <c r="K60" s="223"/>
    </row>
    <row r="61" spans="2:11" ht="24.95" customHeight="1">
      <c r="B61" s="195"/>
      <c r="C61" s="283" t="s">
        <v>655</v>
      </c>
      <c r="D61" s="281"/>
      <c r="E61" s="241" t="s">
        <v>800</v>
      </c>
      <c r="F61" s="288">
        <v>10.199999999999999</v>
      </c>
      <c r="G61" s="270" t="s">
        <v>15</v>
      </c>
      <c r="H61" s="212"/>
      <c r="I61" s="275"/>
      <c r="J61" s="286"/>
      <c r="K61" s="223"/>
    </row>
    <row r="62" spans="2:11" ht="24.95" customHeight="1">
      <c r="B62" s="195"/>
      <c r="C62" s="284" t="s">
        <v>451</v>
      </c>
      <c r="D62" s="281"/>
      <c r="E62" s="277"/>
      <c r="F62" s="285"/>
      <c r="G62" s="270"/>
      <c r="H62" s="212"/>
      <c r="I62" s="275"/>
      <c r="J62" s="286"/>
      <c r="K62" s="223"/>
    </row>
    <row r="63" spans="2:11" ht="24.95" customHeight="1">
      <c r="B63" s="276" t="s">
        <v>112</v>
      </c>
      <c r="C63" s="213" t="str">
        <f>'■中科目（改修)'!D12</f>
        <v>建具改修</v>
      </c>
      <c r="D63" s="272"/>
      <c r="E63" s="277"/>
      <c r="F63" s="274"/>
      <c r="G63" s="270"/>
      <c r="H63" s="212"/>
      <c r="I63" s="275"/>
      <c r="J63" s="212"/>
      <c r="K63" s="221"/>
    </row>
    <row r="64" spans="2:11" ht="24.95" customHeight="1">
      <c r="B64" s="195"/>
      <c r="C64" s="287" t="s">
        <v>445</v>
      </c>
      <c r="D64" s="278"/>
      <c r="E64" s="277" t="s">
        <v>477</v>
      </c>
      <c r="F64" s="288"/>
      <c r="G64" s="270"/>
      <c r="H64" s="212"/>
      <c r="I64" s="275"/>
      <c r="J64" s="280"/>
      <c r="K64" s="222"/>
    </row>
    <row r="65" spans="2:11" ht="24.95" customHeight="1">
      <c r="B65" s="195"/>
      <c r="C65" s="240" t="s">
        <v>685</v>
      </c>
      <c r="D65" s="278"/>
      <c r="E65" s="241"/>
      <c r="F65" s="285">
        <v>1</v>
      </c>
      <c r="G65" s="270" t="s">
        <v>498</v>
      </c>
      <c r="H65" s="212"/>
      <c r="I65" s="275"/>
      <c r="J65" s="280" t="str">
        <f>'■別紙明細（改修）'!B48</f>
        <v>別紙明細-7</v>
      </c>
      <c r="K65" s="223"/>
    </row>
    <row r="66" spans="2:11" ht="24.95" customHeight="1">
      <c r="B66" s="195"/>
      <c r="C66" s="240" t="s">
        <v>686</v>
      </c>
      <c r="D66" s="281"/>
      <c r="E66" s="241"/>
      <c r="F66" s="285">
        <v>1</v>
      </c>
      <c r="G66" s="270" t="s">
        <v>498</v>
      </c>
      <c r="H66" s="212"/>
      <c r="I66" s="275"/>
      <c r="J66" s="280" t="str">
        <f>'■別紙明細（改修）'!B54</f>
        <v>別紙明細-8</v>
      </c>
      <c r="K66" s="223"/>
    </row>
    <row r="67" spans="2:11" ht="24.95" customHeight="1">
      <c r="B67" s="195"/>
      <c r="C67" s="283" t="s">
        <v>688</v>
      </c>
      <c r="D67" s="281"/>
      <c r="E67" s="241"/>
      <c r="F67" s="285">
        <v>363</v>
      </c>
      <c r="G67" s="270" t="s">
        <v>13</v>
      </c>
      <c r="H67" s="349"/>
      <c r="I67" s="275"/>
      <c r="J67" s="286"/>
      <c r="K67" s="223"/>
    </row>
    <row r="68" spans="2:11" ht="24.95" customHeight="1">
      <c r="B68" s="195"/>
      <c r="C68" s="283" t="s">
        <v>689</v>
      </c>
      <c r="D68" s="281"/>
      <c r="E68" s="241"/>
      <c r="F68" s="285">
        <v>189</v>
      </c>
      <c r="G68" s="270" t="s">
        <v>478</v>
      </c>
      <c r="H68" s="349"/>
      <c r="I68" s="275"/>
      <c r="J68" s="286"/>
      <c r="K68" s="223"/>
    </row>
    <row r="69" spans="2:11" ht="24.95" customHeight="1">
      <c r="B69" s="195"/>
      <c r="C69" s="295" t="s">
        <v>451</v>
      </c>
      <c r="D69" s="278"/>
      <c r="E69" s="277"/>
      <c r="F69" s="288"/>
      <c r="G69" s="270"/>
      <c r="H69" s="212"/>
      <c r="I69" s="275"/>
      <c r="J69" s="280"/>
      <c r="K69" s="222"/>
    </row>
    <row r="70" spans="2:11" ht="24.95" customHeight="1">
      <c r="B70" s="195"/>
      <c r="C70" s="240"/>
      <c r="D70" s="278"/>
      <c r="E70" s="277"/>
      <c r="F70" s="288"/>
      <c r="G70" s="270"/>
      <c r="H70" s="212"/>
      <c r="I70" s="275"/>
      <c r="J70" s="280"/>
      <c r="K70" s="222"/>
    </row>
    <row r="71" spans="2:11" ht="24.95" customHeight="1">
      <c r="B71" s="195"/>
      <c r="C71" s="287" t="s">
        <v>448</v>
      </c>
      <c r="D71" s="281"/>
      <c r="E71" s="241"/>
      <c r="F71" s="288"/>
      <c r="G71" s="270"/>
      <c r="H71" s="212"/>
      <c r="I71" s="275"/>
      <c r="J71" s="280"/>
      <c r="K71" s="222"/>
    </row>
    <row r="72" spans="2:11" ht="24.95" customHeight="1">
      <c r="B72" s="195"/>
      <c r="C72" s="240" t="s">
        <v>611</v>
      </c>
      <c r="D72" s="281"/>
      <c r="E72" s="241"/>
      <c r="F72" s="288"/>
      <c r="G72" s="270"/>
      <c r="H72" s="212"/>
      <c r="I72" s="275"/>
      <c r="J72" s="280"/>
      <c r="K72" s="222"/>
    </row>
    <row r="73" spans="2:11" ht="24.95" customHeight="1">
      <c r="B73" s="195"/>
      <c r="C73" s="240" t="s">
        <v>746</v>
      </c>
      <c r="D73" s="281"/>
      <c r="E73" s="241" t="s">
        <v>863</v>
      </c>
      <c r="F73" s="288">
        <v>2</v>
      </c>
      <c r="G73" s="270" t="s">
        <v>479</v>
      </c>
      <c r="H73" s="349"/>
      <c r="I73" s="275"/>
      <c r="J73" s="280"/>
      <c r="K73" s="223"/>
    </row>
    <row r="74" spans="2:11" ht="24.95" customHeight="1">
      <c r="B74" s="195"/>
      <c r="C74" s="284" t="s">
        <v>447</v>
      </c>
      <c r="D74" s="281"/>
      <c r="E74" s="277"/>
      <c r="F74" s="285"/>
      <c r="G74" s="270"/>
      <c r="H74" s="212"/>
      <c r="I74" s="275"/>
      <c r="J74" s="286"/>
      <c r="K74" s="223"/>
    </row>
    <row r="75" spans="2:11" ht="24.95" customHeight="1">
      <c r="B75" s="195"/>
      <c r="C75" s="283"/>
      <c r="D75" s="281"/>
      <c r="E75" s="277"/>
      <c r="F75" s="285"/>
      <c r="G75" s="270"/>
      <c r="H75" s="212"/>
      <c r="I75" s="275"/>
      <c r="J75" s="286"/>
      <c r="K75" s="223"/>
    </row>
    <row r="76" spans="2:11" ht="24.95" customHeight="1">
      <c r="B76" s="195"/>
      <c r="C76" s="283" t="s">
        <v>612</v>
      </c>
      <c r="D76" s="281"/>
      <c r="E76" s="277"/>
      <c r="F76" s="285"/>
      <c r="G76" s="270"/>
      <c r="H76" s="212"/>
      <c r="I76" s="275"/>
      <c r="J76" s="286"/>
      <c r="K76" s="223"/>
    </row>
    <row r="77" spans="2:11" ht="24.95" customHeight="1">
      <c r="B77" s="195"/>
      <c r="C77" s="283" t="s">
        <v>500</v>
      </c>
      <c r="D77" s="281"/>
      <c r="E77" s="277" t="s">
        <v>502</v>
      </c>
      <c r="F77" s="288">
        <v>4.2</v>
      </c>
      <c r="G77" s="270" t="s">
        <v>478</v>
      </c>
      <c r="H77" s="349"/>
      <c r="I77" s="275"/>
      <c r="J77" s="286"/>
      <c r="K77" s="223"/>
    </row>
    <row r="78" spans="2:11" ht="24.95" customHeight="1">
      <c r="B78" s="195"/>
      <c r="C78" s="283" t="s">
        <v>501</v>
      </c>
      <c r="D78" s="281"/>
      <c r="E78" s="241" t="s">
        <v>502</v>
      </c>
      <c r="F78" s="285">
        <v>153</v>
      </c>
      <c r="G78" s="270" t="s">
        <v>478</v>
      </c>
      <c r="H78" s="212"/>
      <c r="I78" s="275"/>
      <c r="J78" s="286"/>
      <c r="K78" s="223"/>
    </row>
    <row r="79" spans="2:11" ht="24.95" customHeight="1">
      <c r="B79" s="195"/>
      <c r="C79" s="283" t="s">
        <v>613</v>
      </c>
      <c r="D79" s="281"/>
      <c r="E79" s="241" t="s">
        <v>502</v>
      </c>
      <c r="F79" s="288">
        <v>0.4</v>
      </c>
      <c r="G79" s="270" t="s">
        <v>478</v>
      </c>
      <c r="H79" s="212"/>
      <c r="I79" s="275"/>
      <c r="J79" s="286"/>
      <c r="K79" s="223"/>
    </row>
    <row r="80" spans="2:11" ht="24.95" customHeight="1">
      <c r="B80" s="195"/>
      <c r="C80" s="283" t="s">
        <v>684</v>
      </c>
      <c r="D80" s="281"/>
      <c r="E80" s="241" t="s">
        <v>692</v>
      </c>
      <c r="F80" s="296">
        <v>1164</v>
      </c>
      <c r="G80" s="270" t="s">
        <v>13</v>
      </c>
      <c r="H80" s="212"/>
      <c r="I80" s="275"/>
      <c r="J80" s="286"/>
      <c r="K80" s="223"/>
    </row>
    <row r="81" spans="2:11" ht="24.95" customHeight="1">
      <c r="B81" s="195"/>
      <c r="C81" s="284" t="s">
        <v>447</v>
      </c>
      <c r="D81" s="281"/>
      <c r="E81" s="277"/>
      <c r="F81" s="285"/>
      <c r="G81" s="270"/>
      <c r="H81" s="212"/>
      <c r="I81" s="275"/>
      <c r="J81" s="286"/>
      <c r="K81" s="223"/>
    </row>
    <row r="82" spans="2:11" ht="24.95" customHeight="1">
      <c r="B82" s="195"/>
      <c r="C82" s="283"/>
      <c r="D82" s="281"/>
      <c r="E82" s="277"/>
      <c r="F82" s="285"/>
      <c r="G82" s="270"/>
      <c r="H82" s="212"/>
      <c r="I82" s="275"/>
      <c r="J82" s="286"/>
      <c r="K82" s="223"/>
    </row>
    <row r="83" spans="2:11" ht="24.95" customHeight="1">
      <c r="B83" s="195"/>
      <c r="C83" s="283" t="s">
        <v>614</v>
      </c>
      <c r="D83" s="281"/>
      <c r="E83" s="241"/>
      <c r="F83" s="288"/>
      <c r="G83" s="270"/>
      <c r="H83" s="212"/>
      <c r="I83" s="275"/>
      <c r="J83" s="286"/>
      <c r="K83" s="223"/>
    </row>
    <row r="84" spans="2:11" ht="24.95" customHeight="1">
      <c r="B84" s="195"/>
      <c r="C84" s="283" t="s">
        <v>503</v>
      </c>
      <c r="D84" s="281"/>
      <c r="E84" s="241" t="s">
        <v>691</v>
      </c>
      <c r="F84" s="288">
        <v>19.2</v>
      </c>
      <c r="G84" s="270" t="s">
        <v>478</v>
      </c>
      <c r="H84" s="212"/>
      <c r="I84" s="275"/>
      <c r="J84" s="286"/>
      <c r="K84" s="223"/>
    </row>
    <row r="85" spans="2:11" ht="24.95" customHeight="1">
      <c r="B85" s="195"/>
      <c r="C85" s="283" t="s">
        <v>504</v>
      </c>
      <c r="D85" s="281"/>
      <c r="E85" s="241" t="s">
        <v>691</v>
      </c>
      <c r="F85" s="288">
        <v>24.6</v>
      </c>
      <c r="G85" s="270" t="s">
        <v>478</v>
      </c>
      <c r="H85" s="212"/>
      <c r="I85" s="275"/>
      <c r="J85" s="286"/>
      <c r="K85" s="223"/>
    </row>
    <row r="86" spans="2:11" ht="24.95" customHeight="1">
      <c r="B86" s="195"/>
      <c r="C86" s="283" t="s">
        <v>690</v>
      </c>
      <c r="D86" s="281"/>
      <c r="E86" s="241" t="s">
        <v>505</v>
      </c>
      <c r="F86" s="285">
        <v>363</v>
      </c>
      <c r="G86" s="270" t="s">
        <v>13</v>
      </c>
      <c r="H86" s="212"/>
      <c r="I86" s="275"/>
      <c r="J86" s="286"/>
      <c r="K86" s="223"/>
    </row>
    <row r="87" spans="2:11" ht="24.95" customHeight="1">
      <c r="B87" s="189"/>
      <c r="C87" s="295" t="s">
        <v>447</v>
      </c>
      <c r="D87" s="281"/>
      <c r="E87" s="277"/>
      <c r="F87" s="288"/>
      <c r="G87" s="270"/>
      <c r="H87" s="212"/>
      <c r="I87" s="275"/>
      <c r="J87" s="286"/>
      <c r="K87" s="223"/>
    </row>
    <row r="88" spans="2:11" ht="24.95" customHeight="1">
      <c r="B88" s="195"/>
      <c r="C88" s="283"/>
      <c r="D88" s="281"/>
      <c r="E88" s="277"/>
      <c r="F88" s="288"/>
      <c r="G88" s="198"/>
      <c r="H88" s="212"/>
      <c r="I88" s="275"/>
      <c r="J88" s="297"/>
      <c r="K88" s="223"/>
    </row>
    <row r="89" spans="2:11" ht="24.95" customHeight="1">
      <c r="B89" s="195"/>
      <c r="C89" s="295" t="s">
        <v>451</v>
      </c>
      <c r="D89" s="278"/>
      <c r="E89" s="241"/>
      <c r="F89" s="288"/>
      <c r="G89" s="198"/>
      <c r="H89" s="212"/>
      <c r="I89" s="275"/>
      <c r="J89" s="297"/>
      <c r="K89" s="223"/>
    </row>
    <row r="90" spans="2:11" ht="24.95" customHeight="1">
      <c r="B90" s="195"/>
      <c r="C90" s="283"/>
      <c r="D90" s="281"/>
      <c r="E90" s="277"/>
      <c r="F90" s="288"/>
      <c r="G90" s="198"/>
      <c r="H90" s="212"/>
      <c r="I90" s="275"/>
      <c r="J90" s="297"/>
      <c r="K90" s="223"/>
    </row>
    <row r="91" spans="2:11" ht="24.95" customHeight="1">
      <c r="B91" s="195"/>
      <c r="C91" s="283"/>
      <c r="D91" s="281"/>
      <c r="E91" s="277"/>
      <c r="F91" s="288"/>
      <c r="G91" s="198"/>
      <c r="H91" s="212"/>
      <c r="I91" s="275"/>
      <c r="J91" s="297"/>
      <c r="K91" s="223"/>
    </row>
    <row r="92" spans="2:11" ht="24.95" customHeight="1">
      <c r="B92" s="195"/>
      <c r="C92" s="283"/>
      <c r="D92" s="281"/>
      <c r="E92" s="277"/>
      <c r="F92" s="288"/>
      <c r="G92" s="198"/>
      <c r="H92" s="212"/>
      <c r="I92" s="275"/>
      <c r="J92" s="297"/>
      <c r="K92" s="223"/>
    </row>
    <row r="93" spans="2:11" ht="24.95" customHeight="1">
      <c r="B93" s="195"/>
      <c r="C93" s="283"/>
      <c r="D93" s="281"/>
      <c r="E93" s="277"/>
      <c r="F93" s="288"/>
      <c r="G93" s="198"/>
      <c r="H93" s="212"/>
      <c r="I93" s="275"/>
      <c r="J93" s="297"/>
      <c r="K93" s="223"/>
    </row>
    <row r="94" spans="2:11" ht="24.95" customHeight="1">
      <c r="B94" s="195"/>
      <c r="C94" s="283"/>
      <c r="D94" s="281"/>
      <c r="E94" s="277"/>
      <c r="F94" s="288"/>
      <c r="G94" s="198"/>
      <c r="H94" s="212"/>
      <c r="I94" s="275"/>
      <c r="J94" s="297"/>
      <c r="K94" s="223"/>
    </row>
    <row r="95" spans="2:11" ht="24.95" customHeight="1">
      <c r="B95" s="195"/>
      <c r="C95" s="283"/>
      <c r="D95" s="281"/>
      <c r="E95" s="277"/>
      <c r="F95" s="288"/>
      <c r="G95" s="198"/>
      <c r="H95" s="212"/>
      <c r="I95" s="275"/>
      <c r="J95" s="297"/>
      <c r="K95" s="223"/>
    </row>
    <row r="96" spans="2:11" ht="24.95" customHeight="1">
      <c r="B96" s="195"/>
      <c r="C96" s="283"/>
      <c r="D96" s="281"/>
      <c r="E96" s="277"/>
      <c r="F96" s="288"/>
      <c r="G96" s="198"/>
      <c r="H96" s="212"/>
      <c r="I96" s="275"/>
      <c r="J96" s="297"/>
      <c r="K96" s="223"/>
    </row>
    <row r="97" spans="2:11" ht="24.95" customHeight="1">
      <c r="B97" s="195"/>
      <c r="C97" s="283"/>
      <c r="D97" s="281"/>
      <c r="E97" s="277"/>
      <c r="F97" s="288"/>
      <c r="G97" s="198"/>
      <c r="H97" s="212"/>
      <c r="I97" s="275"/>
      <c r="J97" s="297"/>
      <c r="K97" s="223"/>
    </row>
    <row r="98" spans="2:11" ht="24.95" customHeight="1">
      <c r="B98" s="195"/>
      <c r="C98" s="283"/>
      <c r="D98" s="281"/>
      <c r="E98" s="277"/>
      <c r="F98" s="288"/>
      <c r="G98" s="198"/>
      <c r="H98" s="212"/>
      <c r="I98" s="275"/>
      <c r="J98" s="297"/>
      <c r="K98" s="223"/>
    </row>
    <row r="99" spans="2:11" ht="24.95" customHeight="1">
      <c r="B99" s="195"/>
      <c r="C99" s="283"/>
      <c r="D99" s="281"/>
      <c r="E99" s="277"/>
      <c r="F99" s="288"/>
      <c r="G99" s="198"/>
      <c r="H99" s="212"/>
      <c r="I99" s="275"/>
      <c r="J99" s="297"/>
      <c r="K99" s="223"/>
    </row>
    <row r="100" spans="2:11" ht="24.95" customHeight="1">
      <c r="B100" s="195"/>
      <c r="C100" s="283"/>
      <c r="D100" s="281"/>
      <c r="E100" s="277"/>
      <c r="F100" s="288"/>
      <c r="G100" s="198"/>
      <c r="H100" s="212"/>
      <c r="I100" s="275"/>
      <c r="J100" s="297"/>
      <c r="K100" s="223"/>
    </row>
    <row r="101" spans="2:11" ht="24.95" customHeight="1">
      <c r="B101" s="195"/>
      <c r="C101" s="283"/>
      <c r="D101" s="281"/>
      <c r="E101" s="277"/>
      <c r="F101" s="288"/>
      <c r="G101" s="198"/>
      <c r="H101" s="212"/>
      <c r="I101" s="275"/>
      <c r="J101" s="297"/>
      <c r="K101" s="223"/>
    </row>
    <row r="102" spans="2:11" ht="24.95" customHeight="1">
      <c r="B102" s="195"/>
      <c r="C102" s="283"/>
      <c r="D102" s="281"/>
      <c r="E102" s="277"/>
      <c r="F102" s="288"/>
      <c r="G102" s="198"/>
      <c r="H102" s="212"/>
      <c r="I102" s="275"/>
      <c r="J102" s="297"/>
      <c r="K102" s="223"/>
    </row>
    <row r="103" spans="2:11" ht="24.95" customHeight="1">
      <c r="B103" s="276" t="s">
        <v>114</v>
      </c>
      <c r="C103" s="213" t="str">
        <f>'■中科目（改修)'!D16</f>
        <v>内装改修</v>
      </c>
      <c r="D103" s="272"/>
      <c r="E103" s="277"/>
      <c r="F103" s="274"/>
      <c r="G103" s="270"/>
      <c r="H103" s="212"/>
      <c r="I103" s="275"/>
      <c r="J103" s="212"/>
      <c r="K103" s="221"/>
    </row>
    <row r="104" spans="2:11" ht="24.95" customHeight="1">
      <c r="B104" s="195"/>
      <c r="C104" s="287" t="s">
        <v>445</v>
      </c>
      <c r="D104" s="278"/>
      <c r="E104" s="165" t="s">
        <v>477</v>
      </c>
      <c r="F104" s="285"/>
      <c r="G104" s="270"/>
      <c r="H104" s="212"/>
      <c r="I104" s="275"/>
      <c r="J104" s="280"/>
      <c r="K104" s="222"/>
    </row>
    <row r="105" spans="2:11" ht="24.95" customHeight="1">
      <c r="B105" s="195"/>
      <c r="C105" s="283" t="s">
        <v>693</v>
      </c>
      <c r="D105" s="281"/>
      <c r="E105" s="241"/>
      <c r="F105" s="289">
        <v>58.9</v>
      </c>
      <c r="G105" s="198" t="s">
        <v>478</v>
      </c>
      <c r="H105" s="349"/>
      <c r="I105" s="275"/>
      <c r="J105" s="280"/>
      <c r="K105" s="223"/>
    </row>
    <row r="106" spans="2:11" ht="24.95" customHeight="1">
      <c r="B106" s="195"/>
      <c r="C106" s="240" t="s">
        <v>694</v>
      </c>
      <c r="D106" s="278"/>
      <c r="E106" s="241"/>
      <c r="F106" s="296">
        <v>1071</v>
      </c>
      <c r="G106" s="198" t="s">
        <v>478</v>
      </c>
      <c r="H106" s="349"/>
      <c r="I106" s="275"/>
      <c r="J106" s="280"/>
      <c r="K106" s="223"/>
    </row>
    <row r="107" spans="2:11" ht="24.95" customHeight="1">
      <c r="B107" s="195"/>
      <c r="C107" s="283" t="s">
        <v>506</v>
      </c>
      <c r="D107" s="281"/>
      <c r="E107" s="277" t="s">
        <v>510</v>
      </c>
      <c r="F107" s="289">
        <v>53.4</v>
      </c>
      <c r="G107" s="198" t="s">
        <v>478</v>
      </c>
      <c r="H107" s="349"/>
      <c r="I107" s="275"/>
      <c r="J107" s="280"/>
      <c r="K107" s="223"/>
    </row>
    <row r="108" spans="2:11" ht="24.95" customHeight="1">
      <c r="B108" s="195"/>
      <c r="C108" s="283" t="s">
        <v>615</v>
      </c>
      <c r="D108" s="281"/>
      <c r="E108" s="277" t="s">
        <v>510</v>
      </c>
      <c r="F108" s="289">
        <v>10.4</v>
      </c>
      <c r="G108" s="198" t="s">
        <v>13</v>
      </c>
      <c r="H108" s="349"/>
      <c r="I108" s="275"/>
      <c r="J108" s="280"/>
      <c r="K108" s="223"/>
    </row>
    <row r="109" spans="2:11" ht="24.95" customHeight="1">
      <c r="B109" s="195"/>
      <c r="C109" s="283" t="s">
        <v>695</v>
      </c>
      <c r="D109" s="281"/>
      <c r="E109" s="277"/>
      <c r="F109" s="288">
        <v>1.4</v>
      </c>
      <c r="G109" s="270" t="s">
        <v>13</v>
      </c>
      <c r="H109" s="349"/>
      <c r="I109" s="275"/>
      <c r="J109" s="286"/>
      <c r="K109" s="223"/>
    </row>
    <row r="110" spans="2:11" ht="24.95" customHeight="1">
      <c r="B110" s="195"/>
      <c r="C110" s="283" t="s">
        <v>696</v>
      </c>
      <c r="D110" s="281"/>
      <c r="E110" s="277" t="s">
        <v>511</v>
      </c>
      <c r="F110" s="288">
        <v>10.1</v>
      </c>
      <c r="G110" s="270" t="s">
        <v>13</v>
      </c>
      <c r="H110" s="349"/>
      <c r="I110" s="275"/>
      <c r="J110" s="286"/>
      <c r="K110" s="223"/>
    </row>
    <row r="111" spans="2:11" ht="24.95" customHeight="1">
      <c r="B111" s="195"/>
      <c r="C111" s="283" t="s">
        <v>507</v>
      </c>
      <c r="D111" s="281"/>
      <c r="E111" s="241" t="s">
        <v>511</v>
      </c>
      <c r="F111" s="285">
        <v>130</v>
      </c>
      <c r="G111" s="270" t="s">
        <v>13</v>
      </c>
      <c r="H111" s="349"/>
      <c r="I111" s="275"/>
      <c r="J111" s="286"/>
      <c r="K111" s="223"/>
    </row>
    <row r="112" spans="2:11" ht="24.95" customHeight="1">
      <c r="B112" s="195"/>
      <c r="C112" s="283" t="s">
        <v>697</v>
      </c>
      <c r="D112" s="281"/>
      <c r="E112" s="241" t="s">
        <v>698</v>
      </c>
      <c r="F112" s="288">
        <v>4.4000000000000004</v>
      </c>
      <c r="G112" s="270" t="s">
        <v>13</v>
      </c>
      <c r="H112" s="349"/>
      <c r="I112" s="275"/>
      <c r="J112" s="286"/>
      <c r="K112" s="223"/>
    </row>
    <row r="113" spans="2:11" ht="24.95" customHeight="1">
      <c r="B113" s="195"/>
      <c r="C113" s="240" t="s">
        <v>699</v>
      </c>
      <c r="D113" s="281"/>
      <c r="E113" s="241" t="s">
        <v>617</v>
      </c>
      <c r="F113" s="288">
        <v>1.5</v>
      </c>
      <c r="G113" s="270" t="s">
        <v>13</v>
      </c>
      <c r="H113" s="349"/>
      <c r="I113" s="275"/>
      <c r="J113" s="286"/>
      <c r="K113" s="223"/>
    </row>
    <row r="114" spans="2:11" ht="24.95" customHeight="1">
      <c r="B114" s="195"/>
      <c r="C114" s="283" t="s">
        <v>508</v>
      </c>
      <c r="D114" s="281"/>
      <c r="E114" s="277" t="s">
        <v>512</v>
      </c>
      <c r="F114" s="285">
        <v>349</v>
      </c>
      <c r="G114" s="270" t="s">
        <v>478</v>
      </c>
      <c r="H114" s="349"/>
      <c r="I114" s="275"/>
      <c r="J114" s="286"/>
      <c r="K114" s="223"/>
    </row>
    <row r="115" spans="2:11" ht="24.95" customHeight="1">
      <c r="B115" s="195"/>
      <c r="C115" s="283" t="s">
        <v>509</v>
      </c>
      <c r="D115" s="281"/>
      <c r="E115" s="277" t="s">
        <v>618</v>
      </c>
      <c r="F115" s="288">
        <v>13.8</v>
      </c>
      <c r="G115" s="270" t="s">
        <v>478</v>
      </c>
      <c r="H115" s="349"/>
      <c r="I115" s="275"/>
      <c r="J115" s="286"/>
      <c r="K115" s="223"/>
    </row>
    <row r="116" spans="2:11" ht="24.95" customHeight="1">
      <c r="B116" s="195"/>
      <c r="C116" s="283" t="s">
        <v>700</v>
      </c>
      <c r="D116" s="281"/>
      <c r="E116" s="277" t="s">
        <v>485</v>
      </c>
      <c r="F116" s="285">
        <v>363</v>
      </c>
      <c r="G116" s="270" t="s">
        <v>478</v>
      </c>
      <c r="H116" s="349"/>
      <c r="I116" s="275"/>
      <c r="J116" s="286"/>
      <c r="K116" s="223"/>
    </row>
    <row r="117" spans="2:11" ht="24.95" customHeight="1">
      <c r="B117" s="195"/>
      <c r="C117" s="283" t="s">
        <v>701</v>
      </c>
      <c r="D117" s="281"/>
      <c r="E117" s="241"/>
      <c r="F117" s="285">
        <v>350</v>
      </c>
      <c r="G117" s="270" t="s">
        <v>478</v>
      </c>
      <c r="H117" s="349"/>
      <c r="I117" s="275"/>
      <c r="J117" s="286"/>
      <c r="K117" s="223"/>
    </row>
    <row r="118" spans="2:11" ht="24.95" customHeight="1">
      <c r="B118" s="195"/>
      <c r="C118" s="283" t="s">
        <v>616</v>
      </c>
      <c r="D118" s="281"/>
      <c r="E118" s="277" t="s">
        <v>619</v>
      </c>
      <c r="F118" s="288">
        <v>10</v>
      </c>
      <c r="G118" s="270" t="s">
        <v>13</v>
      </c>
      <c r="H118" s="349"/>
      <c r="I118" s="275"/>
      <c r="J118" s="286"/>
      <c r="K118" s="223"/>
    </row>
    <row r="119" spans="2:11" ht="24.95" customHeight="1">
      <c r="B119" s="195"/>
      <c r="C119" s="283" t="s">
        <v>481</v>
      </c>
      <c r="D119" s="281"/>
      <c r="E119" s="277" t="s">
        <v>702</v>
      </c>
      <c r="F119" s="296">
        <v>1127</v>
      </c>
      <c r="G119" s="270" t="s">
        <v>478</v>
      </c>
      <c r="H119" s="349"/>
      <c r="I119" s="275"/>
      <c r="J119" s="286"/>
      <c r="K119" s="223"/>
    </row>
    <row r="120" spans="2:11" ht="24.95" customHeight="1">
      <c r="B120" s="195"/>
      <c r="C120" s="283" t="s">
        <v>703</v>
      </c>
      <c r="D120" s="281"/>
      <c r="E120" s="241" t="s">
        <v>485</v>
      </c>
      <c r="F120" s="296">
        <v>1127</v>
      </c>
      <c r="G120" s="270" t="s">
        <v>478</v>
      </c>
      <c r="H120" s="349"/>
      <c r="I120" s="275"/>
      <c r="J120" s="286"/>
      <c r="K120" s="223"/>
    </row>
    <row r="121" spans="2:11" ht="24.95" customHeight="1">
      <c r="B121" s="189"/>
      <c r="C121" s="283" t="s">
        <v>450</v>
      </c>
      <c r="D121" s="281"/>
      <c r="E121" s="241"/>
      <c r="F121" s="285">
        <v>248</v>
      </c>
      <c r="G121" s="270" t="s">
        <v>13</v>
      </c>
      <c r="H121" s="349"/>
      <c r="I121" s="275"/>
      <c r="J121" s="286"/>
      <c r="K121" s="223"/>
    </row>
    <row r="122" spans="2:11" ht="24.95" customHeight="1">
      <c r="B122" s="195"/>
      <c r="C122" s="283" t="s">
        <v>482</v>
      </c>
      <c r="D122" s="281"/>
      <c r="E122" s="277" t="s">
        <v>620</v>
      </c>
      <c r="F122" s="288">
        <v>24</v>
      </c>
      <c r="G122" s="270" t="s">
        <v>479</v>
      </c>
      <c r="H122" s="349"/>
      <c r="I122" s="275"/>
      <c r="J122" s="286"/>
      <c r="K122" s="223"/>
    </row>
    <row r="123" spans="2:11" ht="24.95" customHeight="1">
      <c r="B123" s="195"/>
      <c r="C123" s="298" t="s">
        <v>704</v>
      </c>
      <c r="D123" s="281"/>
      <c r="E123" s="277" t="s">
        <v>621</v>
      </c>
      <c r="F123" s="288">
        <v>68.5</v>
      </c>
      <c r="G123" s="198" t="s">
        <v>13</v>
      </c>
      <c r="H123" s="349"/>
      <c r="I123" s="275"/>
      <c r="J123" s="211"/>
      <c r="K123" s="223"/>
    </row>
    <row r="124" spans="2:11" ht="24.95" customHeight="1">
      <c r="B124" s="189"/>
      <c r="C124" s="284" t="s">
        <v>451</v>
      </c>
      <c r="D124" s="281"/>
      <c r="E124" s="277"/>
      <c r="F124" s="288"/>
      <c r="G124" s="270"/>
      <c r="H124" s="212"/>
      <c r="I124" s="275"/>
      <c r="J124" s="286"/>
      <c r="K124" s="223"/>
    </row>
    <row r="125" spans="2:11" ht="24.95" customHeight="1">
      <c r="B125" s="189"/>
      <c r="C125" s="284"/>
      <c r="D125" s="281"/>
      <c r="E125" s="277"/>
      <c r="F125" s="288"/>
      <c r="G125" s="270"/>
      <c r="H125" s="212"/>
      <c r="I125" s="275"/>
      <c r="J125" s="286"/>
      <c r="K125" s="223"/>
    </row>
    <row r="126" spans="2:11" ht="24.95" customHeight="1">
      <c r="B126" s="189"/>
      <c r="C126" s="287" t="s">
        <v>448</v>
      </c>
      <c r="D126" s="281"/>
      <c r="E126" s="277"/>
      <c r="F126" s="288"/>
      <c r="G126" s="270"/>
      <c r="H126" s="212"/>
      <c r="I126" s="275"/>
      <c r="J126" s="286"/>
      <c r="K126" s="223"/>
    </row>
    <row r="127" spans="2:11" ht="24.95" customHeight="1">
      <c r="B127" s="189"/>
      <c r="C127" s="283" t="s">
        <v>456</v>
      </c>
      <c r="D127" s="281"/>
      <c r="E127" s="277"/>
      <c r="F127" s="288"/>
      <c r="G127" s="270"/>
      <c r="H127" s="212"/>
      <c r="I127" s="275"/>
      <c r="J127" s="286"/>
      <c r="K127" s="223"/>
    </row>
    <row r="128" spans="2:11" ht="24.95" customHeight="1">
      <c r="B128" s="189"/>
      <c r="C128" s="283" t="s">
        <v>513</v>
      </c>
      <c r="D128" s="281"/>
      <c r="E128" s="277" t="s">
        <v>515</v>
      </c>
      <c r="F128" s="288">
        <v>53.4</v>
      </c>
      <c r="G128" s="270" t="s">
        <v>478</v>
      </c>
      <c r="H128" s="212"/>
      <c r="I128" s="275"/>
      <c r="J128" s="286"/>
      <c r="K128" s="223"/>
    </row>
    <row r="129" spans="2:11" ht="24.95" customHeight="1">
      <c r="B129" s="189"/>
      <c r="C129" s="283" t="s">
        <v>513</v>
      </c>
      <c r="D129" s="281"/>
      <c r="E129" s="241" t="s">
        <v>790</v>
      </c>
      <c r="F129" s="288">
        <v>6</v>
      </c>
      <c r="G129" s="270" t="s">
        <v>479</v>
      </c>
      <c r="H129" s="212"/>
      <c r="I129" s="275"/>
      <c r="J129" s="286"/>
      <c r="K129" s="223"/>
    </row>
    <row r="130" spans="2:11" ht="24.95" customHeight="1">
      <c r="B130" s="195"/>
      <c r="C130" s="283" t="s">
        <v>514</v>
      </c>
      <c r="D130" s="281"/>
      <c r="E130" s="241" t="s">
        <v>708</v>
      </c>
      <c r="F130" s="288">
        <v>5.5</v>
      </c>
      <c r="G130" s="270" t="s">
        <v>478</v>
      </c>
      <c r="H130" s="349"/>
      <c r="I130" s="275"/>
      <c r="J130" s="286"/>
      <c r="K130" s="223"/>
    </row>
    <row r="131" spans="2:11" ht="24.95" customHeight="1">
      <c r="B131" s="195"/>
      <c r="C131" s="298" t="s">
        <v>514</v>
      </c>
      <c r="D131" s="281"/>
      <c r="E131" s="277" t="s">
        <v>709</v>
      </c>
      <c r="F131" s="296">
        <v>1112</v>
      </c>
      <c r="G131" s="198" t="s">
        <v>478</v>
      </c>
      <c r="H131" s="349"/>
      <c r="I131" s="275"/>
      <c r="J131" s="211"/>
      <c r="K131" s="223"/>
    </row>
    <row r="132" spans="2:11" ht="24.95" customHeight="1">
      <c r="B132" s="195"/>
      <c r="C132" s="240" t="s">
        <v>705</v>
      </c>
      <c r="D132" s="278"/>
      <c r="E132" s="241" t="s">
        <v>710</v>
      </c>
      <c r="F132" s="288">
        <v>5.5</v>
      </c>
      <c r="G132" s="270" t="s">
        <v>478</v>
      </c>
      <c r="H132" s="212"/>
      <c r="I132" s="275"/>
      <c r="J132" s="211"/>
      <c r="K132" s="223"/>
    </row>
    <row r="133" spans="2:11" ht="24.95" customHeight="1">
      <c r="B133" s="195"/>
      <c r="C133" s="240" t="s">
        <v>706</v>
      </c>
      <c r="D133" s="278"/>
      <c r="E133" s="241" t="s">
        <v>516</v>
      </c>
      <c r="F133" s="296">
        <v>1112</v>
      </c>
      <c r="G133" s="270" t="s">
        <v>478</v>
      </c>
      <c r="H133" s="212"/>
      <c r="I133" s="275"/>
      <c r="J133" s="211"/>
      <c r="K133" s="223"/>
    </row>
    <row r="134" spans="2:11" ht="24.95" customHeight="1">
      <c r="B134" s="195"/>
      <c r="C134" s="241" t="s">
        <v>707</v>
      </c>
      <c r="D134" s="281"/>
      <c r="E134" s="240" t="s">
        <v>711</v>
      </c>
      <c r="F134" s="289">
        <v>1.4</v>
      </c>
      <c r="G134" s="270" t="s">
        <v>13</v>
      </c>
      <c r="H134" s="212"/>
      <c r="I134" s="275"/>
      <c r="J134" s="211"/>
      <c r="K134" s="223"/>
    </row>
    <row r="135" spans="2:11" ht="24.95" customHeight="1">
      <c r="B135" s="195"/>
      <c r="C135" s="299" t="s">
        <v>447</v>
      </c>
      <c r="D135" s="281"/>
      <c r="E135" s="277"/>
      <c r="F135" s="285"/>
      <c r="G135" s="270"/>
      <c r="H135" s="212"/>
      <c r="I135" s="275"/>
      <c r="J135" s="297"/>
      <c r="K135" s="223"/>
    </row>
    <row r="136" spans="2:11" ht="24.95" customHeight="1">
      <c r="B136" s="189"/>
      <c r="C136" s="283"/>
      <c r="D136" s="281"/>
      <c r="E136" s="277"/>
      <c r="F136" s="288"/>
      <c r="G136" s="270"/>
      <c r="H136" s="212"/>
      <c r="I136" s="275"/>
      <c r="J136" s="286"/>
      <c r="K136" s="223"/>
    </row>
    <row r="137" spans="2:11" ht="24.95" customHeight="1">
      <c r="B137" s="189"/>
      <c r="C137" s="283" t="s">
        <v>517</v>
      </c>
      <c r="D137" s="281"/>
      <c r="E137" s="277"/>
      <c r="F137" s="288"/>
      <c r="G137" s="270"/>
      <c r="H137" s="212"/>
      <c r="I137" s="275"/>
      <c r="J137" s="286"/>
      <c r="K137" s="223"/>
    </row>
    <row r="138" spans="2:11" ht="24.95" customHeight="1">
      <c r="B138" s="189"/>
      <c r="C138" s="283" t="s">
        <v>712</v>
      </c>
      <c r="D138" s="281"/>
      <c r="E138" s="241" t="s">
        <v>864</v>
      </c>
      <c r="F138" s="288">
        <v>2.9</v>
      </c>
      <c r="G138" s="270" t="s">
        <v>13</v>
      </c>
      <c r="H138" s="212"/>
      <c r="I138" s="350"/>
      <c r="J138" s="286"/>
      <c r="K138" s="223"/>
    </row>
    <row r="139" spans="2:11" ht="24.95" customHeight="1">
      <c r="B139" s="189"/>
      <c r="C139" s="283" t="s">
        <v>712</v>
      </c>
      <c r="D139" s="281"/>
      <c r="E139" s="241" t="s">
        <v>877</v>
      </c>
      <c r="F139" s="288">
        <v>1.5</v>
      </c>
      <c r="G139" s="270" t="s">
        <v>13</v>
      </c>
      <c r="H139" s="212"/>
      <c r="I139" s="350"/>
      <c r="J139" s="286"/>
      <c r="K139" s="223"/>
    </row>
    <row r="140" spans="2:11" ht="24.95" customHeight="1">
      <c r="B140" s="189"/>
      <c r="C140" s="283" t="s">
        <v>718</v>
      </c>
      <c r="D140" s="281"/>
      <c r="E140" s="241" t="s">
        <v>719</v>
      </c>
      <c r="F140" s="288">
        <v>2.9</v>
      </c>
      <c r="G140" s="270" t="s">
        <v>13</v>
      </c>
      <c r="H140" s="349"/>
      <c r="I140" s="275"/>
      <c r="J140" s="286"/>
      <c r="K140" s="223"/>
    </row>
    <row r="141" spans="2:11" ht="24.95" customHeight="1">
      <c r="B141" s="189"/>
      <c r="C141" s="283" t="s">
        <v>716</v>
      </c>
      <c r="D141" s="281"/>
      <c r="E141" s="241" t="s">
        <v>717</v>
      </c>
      <c r="F141" s="288">
        <v>1.5</v>
      </c>
      <c r="G141" s="270" t="s">
        <v>13</v>
      </c>
      <c r="H141" s="349"/>
      <c r="I141" s="275"/>
      <c r="J141" s="286"/>
      <c r="K141" s="223"/>
    </row>
    <row r="142" spans="2:11" ht="24.95" customHeight="1">
      <c r="B142" s="195"/>
      <c r="C142" s="240" t="s">
        <v>713</v>
      </c>
      <c r="D142" s="278"/>
      <c r="E142" s="241" t="s">
        <v>617</v>
      </c>
      <c r="F142" s="288">
        <v>1.5</v>
      </c>
      <c r="G142" s="270" t="s">
        <v>13</v>
      </c>
      <c r="H142" s="349"/>
      <c r="I142" s="275"/>
      <c r="J142" s="286"/>
      <c r="K142" s="223"/>
    </row>
    <row r="143" spans="2:11" ht="24.95" customHeight="1">
      <c r="B143" s="195"/>
      <c r="C143" s="300" t="s">
        <v>447</v>
      </c>
      <c r="D143" s="281"/>
      <c r="E143" s="283"/>
      <c r="F143" s="289"/>
      <c r="G143" s="270"/>
      <c r="H143" s="212"/>
      <c r="I143" s="275"/>
      <c r="J143" s="211"/>
      <c r="K143" s="223"/>
    </row>
    <row r="144" spans="2:11" ht="24.95" customHeight="1">
      <c r="B144" s="195"/>
      <c r="C144" s="283"/>
      <c r="D144" s="281"/>
      <c r="E144" s="277"/>
      <c r="F144" s="289"/>
      <c r="G144" s="270"/>
      <c r="H144" s="212"/>
      <c r="I144" s="275"/>
      <c r="J144" s="286"/>
      <c r="K144" s="223"/>
    </row>
    <row r="145" spans="2:11" ht="24.95" customHeight="1">
      <c r="B145" s="189"/>
      <c r="C145" s="298" t="s">
        <v>518</v>
      </c>
      <c r="D145" s="281"/>
      <c r="E145" s="277"/>
      <c r="F145" s="279"/>
      <c r="G145" s="270"/>
      <c r="H145" s="212"/>
      <c r="I145" s="275"/>
      <c r="J145" s="286"/>
      <c r="K145" s="223"/>
    </row>
    <row r="146" spans="2:11" ht="24.95" customHeight="1">
      <c r="B146" s="195"/>
      <c r="C146" s="298" t="s">
        <v>714</v>
      </c>
      <c r="D146" s="281"/>
      <c r="E146" s="277" t="s">
        <v>511</v>
      </c>
      <c r="F146" s="285">
        <v>133</v>
      </c>
      <c r="G146" s="270" t="s">
        <v>13</v>
      </c>
      <c r="H146" s="212"/>
      <c r="I146" s="275"/>
      <c r="J146" s="297"/>
      <c r="K146" s="223"/>
    </row>
    <row r="147" spans="2:11" ht="24.95" customHeight="1">
      <c r="B147" s="195"/>
      <c r="C147" s="298" t="s">
        <v>715</v>
      </c>
      <c r="D147" s="281"/>
      <c r="E147" s="277" t="s">
        <v>453</v>
      </c>
      <c r="F147" s="285">
        <v>305</v>
      </c>
      <c r="G147" s="270" t="s">
        <v>478</v>
      </c>
      <c r="H147" s="212"/>
      <c r="I147" s="275"/>
      <c r="J147" s="297"/>
      <c r="K147" s="223"/>
    </row>
    <row r="148" spans="2:11" ht="24.95" customHeight="1">
      <c r="B148" s="195"/>
      <c r="C148" s="298" t="s">
        <v>519</v>
      </c>
      <c r="D148" s="281"/>
      <c r="E148" s="241" t="s">
        <v>512</v>
      </c>
      <c r="F148" s="285">
        <v>159</v>
      </c>
      <c r="G148" s="270" t="s">
        <v>478</v>
      </c>
      <c r="H148" s="349"/>
      <c r="I148" s="275"/>
      <c r="J148" s="297"/>
      <c r="K148" s="223"/>
    </row>
    <row r="149" spans="2:11" ht="24.95" customHeight="1">
      <c r="B149" s="195"/>
      <c r="C149" s="298" t="s">
        <v>520</v>
      </c>
      <c r="D149" s="281"/>
      <c r="E149" s="241" t="s">
        <v>524</v>
      </c>
      <c r="F149" s="288">
        <v>19.399999999999999</v>
      </c>
      <c r="G149" s="270" t="s">
        <v>478</v>
      </c>
      <c r="H149" s="212"/>
      <c r="I149" s="275"/>
      <c r="J149" s="297"/>
      <c r="K149" s="223"/>
    </row>
    <row r="150" spans="2:11" ht="24.95" customHeight="1">
      <c r="B150" s="195"/>
      <c r="C150" s="298" t="s">
        <v>520</v>
      </c>
      <c r="D150" s="281"/>
      <c r="E150" s="241" t="s">
        <v>801</v>
      </c>
      <c r="F150" s="285">
        <v>189</v>
      </c>
      <c r="G150" s="270" t="s">
        <v>478</v>
      </c>
      <c r="H150" s="212"/>
      <c r="I150" s="275"/>
      <c r="J150" s="297"/>
      <c r="K150" s="223"/>
    </row>
    <row r="151" spans="2:11" ht="24.95" customHeight="1">
      <c r="B151" s="195"/>
      <c r="C151" s="298" t="s">
        <v>578</v>
      </c>
      <c r="D151" s="281"/>
      <c r="E151" s="277"/>
      <c r="F151" s="288">
        <v>1</v>
      </c>
      <c r="G151" s="270" t="s">
        <v>499</v>
      </c>
      <c r="H151" s="212"/>
      <c r="I151" s="275"/>
      <c r="J151" s="297" t="str">
        <f>'■別紙明細（改修）'!B65</f>
        <v>別紙明細-9</v>
      </c>
      <c r="K151" s="223"/>
    </row>
    <row r="152" spans="2:11" ht="24.95" customHeight="1">
      <c r="B152" s="195"/>
      <c r="C152" s="283" t="s">
        <v>521</v>
      </c>
      <c r="D152" s="281"/>
      <c r="E152" s="277" t="s">
        <v>525</v>
      </c>
      <c r="F152" s="285">
        <v>179</v>
      </c>
      <c r="G152" s="270" t="s">
        <v>478</v>
      </c>
      <c r="H152" s="212"/>
      <c r="I152" s="275"/>
      <c r="J152" s="286"/>
      <c r="K152" s="223"/>
    </row>
    <row r="153" spans="2:11" ht="24.95" customHeight="1">
      <c r="B153" s="195"/>
      <c r="C153" s="283" t="s">
        <v>666</v>
      </c>
      <c r="D153" s="281"/>
      <c r="E153" s="277" t="s">
        <v>525</v>
      </c>
      <c r="F153" s="285">
        <v>194</v>
      </c>
      <c r="G153" s="270" t="s">
        <v>478</v>
      </c>
      <c r="H153" s="212"/>
      <c r="I153" s="275"/>
      <c r="J153" s="286"/>
      <c r="K153" s="223"/>
    </row>
    <row r="154" spans="2:11" ht="24.95" customHeight="1">
      <c r="B154" s="195"/>
      <c r="C154" s="298" t="s">
        <v>522</v>
      </c>
      <c r="D154" s="281"/>
      <c r="E154" s="277" t="s">
        <v>526</v>
      </c>
      <c r="F154" s="285">
        <v>227</v>
      </c>
      <c r="G154" s="270" t="s">
        <v>13</v>
      </c>
      <c r="H154" s="212"/>
      <c r="I154" s="275"/>
      <c r="J154" s="297"/>
      <c r="K154" s="223"/>
    </row>
    <row r="155" spans="2:11" ht="24.95" customHeight="1">
      <c r="B155" s="195"/>
      <c r="C155" s="298" t="s">
        <v>622</v>
      </c>
      <c r="D155" s="281"/>
      <c r="E155" s="277" t="s">
        <v>623</v>
      </c>
      <c r="F155" s="288">
        <v>5</v>
      </c>
      <c r="G155" s="270" t="s">
        <v>13</v>
      </c>
      <c r="H155" s="212"/>
      <c r="I155" s="275"/>
      <c r="J155" s="297"/>
      <c r="K155" s="223"/>
    </row>
    <row r="156" spans="2:11" ht="24.95" customHeight="1">
      <c r="B156" s="195"/>
      <c r="C156" s="298" t="s">
        <v>523</v>
      </c>
      <c r="D156" s="281"/>
      <c r="E156" s="277" t="s">
        <v>527</v>
      </c>
      <c r="F156" s="285">
        <v>359</v>
      </c>
      <c r="G156" s="270" t="s">
        <v>478</v>
      </c>
      <c r="H156" s="212"/>
      <c r="I156" s="275"/>
      <c r="J156" s="297"/>
      <c r="K156" s="223"/>
    </row>
    <row r="157" spans="2:11" ht="24.95" customHeight="1">
      <c r="B157" s="195"/>
      <c r="C157" s="299" t="s">
        <v>447</v>
      </c>
      <c r="D157" s="281"/>
      <c r="E157" s="277"/>
      <c r="F157" s="285"/>
      <c r="G157" s="270"/>
      <c r="H157" s="212"/>
      <c r="I157" s="275"/>
      <c r="J157" s="297"/>
      <c r="K157" s="223"/>
    </row>
    <row r="158" spans="2:11" ht="24.95" customHeight="1">
      <c r="B158" s="195"/>
      <c r="C158" s="298"/>
      <c r="D158" s="281"/>
      <c r="E158" s="277"/>
      <c r="F158" s="285"/>
      <c r="G158" s="270"/>
      <c r="H158" s="212"/>
      <c r="I158" s="275"/>
      <c r="J158" s="297"/>
      <c r="K158" s="223"/>
    </row>
    <row r="159" spans="2:11" ht="24.95" customHeight="1">
      <c r="B159" s="189"/>
      <c r="C159" s="283" t="s">
        <v>528</v>
      </c>
      <c r="D159" s="281"/>
      <c r="E159" s="277"/>
      <c r="F159" s="288"/>
      <c r="G159" s="270"/>
      <c r="H159" s="212"/>
      <c r="I159" s="275"/>
      <c r="J159" s="286"/>
      <c r="K159" s="223"/>
    </row>
    <row r="160" spans="2:11" ht="24.95" customHeight="1">
      <c r="B160" s="189"/>
      <c r="C160" s="283" t="s">
        <v>715</v>
      </c>
      <c r="D160" s="281"/>
      <c r="E160" s="277" t="s">
        <v>721</v>
      </c>
      <c r="F160" s="296">
        <v>1027</v>
      </c>
      <c r="G160" s="270" t="s">
        <v>478</v>
      </c>
      <c r="H160" s="212"/>
      <c r="I160" s="275"/>
      <c r="J160" s="286"/>
      <c r="K160" s="223"/>
    </row>
    <row r="161" spans="2:12" ht="24.95" customHeight="1">
      <c r="B161" s="189"/>
      <c r="C161" s="283" t="s">
        <v>489</v>
      </c>
      <c r="D161" s="281"/>
      <c r="E161" s="277" t="s">
        <v>722</v>
      </c>
      <c r="F161" s="296">
        <v>1133</v>
      </c>
      <c r="G161" s="270" t="s">
        <v>478</v>
      </c>
      <c r="H161" s="212"/>
      <c r="I161" s="275"/>
      <c r="J161" s="286"/>
      <c r="K161" s="223"/>
    </row>
    <row r="162" spans="2:12" ht="24.95" customHeight="1">
      <c r="B162" s="189"/>
      <c r="C162" s="283" t="s">
        <v>490</v>
      </c>
      <c r="D162" s="281"/>
      <c r="E162" s="241" t="s">
        <v>849</v>
      </c>
      <c r="F162" s="288">
        <v>8</v>
      </c>
      <c r="G162" s="270" t="s">
        <v>479</v>
      </c>
      <c r="H162" s="212"/>
      <c r="I162" s="275"/>
      <c r="J162" s="286"/>
      <c r="K162" s="223"/>
    </row>
    <row r="163" spans="2:12" ht="24.95" customHeight="1">
      <c r="B163" s="189"/>
      <c r="C163" s="283" t="s">
        <v>490</v>
      </c>
      <c r="D163" s="281"/>
      <c r="E163" s="241" t="s">
        <v>786</v>
      </c>
      <c r="F163" s="288">
        <v>8</v>
      </c>
      <c r="G163" s="270" t="s">
        <v>479</v>
      </c>
      <c r="H163" s="349"/>
      <c r="I163" s="275"/>
      <c r="J163" s="286"/>
      <c r="K163" s="223"/>
    </row>
    <row r="164" spans="2:12" ht="24.95" customHeight="1">
      <c r="B164" s="189"/>
      <c r="C164" s="283" t="s">
        <v>490</v>
      </c>
      <c r="D164" s="281"/>
      <c r="E164" s="241" t="s">
        <v>787</v>
      </c>
      <c r="F164" s="288">
        <v>92</v>
      </c>
      <c r="G164" s="270" t="s">
        <v>479</v>
      </c>
      <c r="H164" s="349"/>
      <c r="I164" s="275"/>
      <c r="J164" s="286"/>
      <c r="K164" s="223"/>
    </row>
    <row r="165" spans="2:12" ht="24.95" customHeight="1">
      <c r="B165" s="189"/>
      <c r="C165" s="283" t="s">
        <v>490</v>
      </c>
      <c r="D165" s="281"/>
      <c r="E165" s="241" t="s">
        <v>530</v>
      </c>
      <c r="F165" s="288">
        <v>49</v>
      </c>
      <c r="G165" s="270" t="s">
        <v>479</v>
      </c>
      <c r="H165" s="212"/>
      <c r="I165" s="275"/>
      <c r="J165" s="286"/>
      <c r="K165" s="223"/>
    </row>
    <row r="166" spans="2:12" ht="24.95" customHeight="1">
      <c r="B166" s="189"/>
      <c r="C166" s="283" t="s">
        <v>491</v>
      </c>
      <c r="D166" s="281"/>
      <c r="E166" s="241" t="s">
        <v>620</v>
      </c>
      <c r="F166" s="288">
        <v>49</v>
      </c>
      <c r="G166" s="270" t="s">
        <v>479</v>
      </c>
      <c r="H166" s="212"/>
      <c r="I166" s="275"/>
      <c r="J166" s="286"/>
      <c r="K166" s="223"/>
    </row>
    <row r="167" spans="2:12" ht="24.95" customHeight="1">
      <c r="B167" s="189"/>
      <c r="C167" s="283" t="s">
        <v>529</v>
      </c>
      <c r="D167" s="281"/>
      <c r="E167" s="277" t="s">
        <v>495</v>
      </c>
      <c r="F167" s="296">
        <v>1133</v>
      </c>
      <c r="G167" s="270" t="s">
        <v>478</v>
      </c>
      <c r="H167" s="212"/>
      <c r="I167" s="275"/>
      <c r="J167" s="286"/>
      <c r="K167" s="223"/>
    </row>
    <row r="168" spans="2:12" ht="24.95" customHeight="1">
      <c r="B168" s="195"/>
      <c r="C168" s="283" t="s">
        <v>492</v>
      </c>
      <c r="D168" s="281"/>
      <c r="E168" s="277"/>
      <c r="F168" s="285">
        <v>204</v>
      </c>
      <c r="G168" s="270" t="s">
        <v>13</v>
      </c>
      <c r="H168" s="212"/>
      <c r="I168" s="275"/>
      <c r="J168" s="286"/>
      <c r="K168" s="223"/>
    </row>
    <row r="169" spans="2:12" ht="24.95" customHeight="1">
      <c r="B169" s="189"/>
      <c r="C169" s="284" t="s">
        <v>447</v>
      </c>
      <c r="D169" s="281"/>
      <c r="E169" s="277"/>
      <c r="F169" s="288"/>
      <c r="G169" s="270"/>
      <c r="H169" s="212"/>
      <c r="I169" s="275"/>
      <c r="J169" s="286"/>
      <c r="K169" s="223"/>
    </row>
    <row r="170" spans="2:12" ht="24.95" customHeight="1">
      <c r="B170" s="189"/>
      <c r="C170" s="283"/>
      <c r="D170" s="281"/>
      <c r="E170" s="277"/>
      <c r="F170" s="288"/>
      <c r="G170" s="270"/>
      <c r="H170" s="212"/>
      <c r="I170" s="275"/>
      <c r="J170" s="286"/>
      <c r="K170" s="223"/>
    </row>
    <row r="171" spans="2:12" ht="24.95" customHeight="1">
      <c r="B171" s="195"/>
      <c r="C171" s="283" t="s">
        <v>624</v>
      </c>
      <c r="D171" s="281"/>
      <c r="E171" s="277"/>
      <c r="F171" s="288"/>
      <c r="G171" s="198"/>
      <c r="H171" s="212"/>
      <c r="I171" s="275"/>
      <c r="J171" s="297"/>
      <c r="K171" s="223"/>
    </row>
    <row r="172" spans="2:12" ht="24.95" customHeight="1">
      <c r="B172" s="189"/>
      <c r="C172" s="283" t="s">
        <v>720</v>
      </c>
      <c r="D172" s="281"/>
      <c r="E172" s="277"/>
      <c r="F172" s="288">
        <v>3</v>
      </c>
      <c r="G172" s="270" t="s">
        <v>479</v>
      </c>
      <c r="H172" s="349"/>
      <c r="I172" s="275"/>
      <c r="J172" s="286"/>
      <c r="K172" s="223"/>
    </row>
    <row r="173" spans="2:12" ht="24.95" customHeight="1">
      <c r="B173" s="189"/>
      <c r="C173" s="284" t="s">
        <v>447</v>
      </c>
      <c r="D173" s="281"/>
      <c r="E173" s="277"/>
      <c r="F173" s="288"/>
      <c r="G173" s="270"/>
      <c r="H173" s="212"/>
      <c r="I173" s="275"/>
      <c r="J173" s="286"/>
      <c r="K173" s="223"/>
    </row>
    <row r="174" spans="2:12" ht="24.95" customHeight="1">
      <c r="B174" s="189"/>
      <c r="C174" s="283"/>
      <c r="D174" s="281"/>
      <c r="E174" s="277"/>
      <c r="F174" s="288"/>
      <c r="G174" s="270"/>
      <c r="H174" s="212"/>
      <c r="I174" s="275"/>
      <c r="J174" s="286"/>
      <c r="K174" s="223"/>
    </row>
    <row r="175" spans="2:12" ht="24.95" customHeight="1">
      <c r="B175" s="195"/>
      <c r="C175" s="283" t="s">
        <v>823</v>
      </c>
      <c r="D175" s="281"/>
      <c r="E175" s="277"/>
      <c r="F175" s="288"/>
      <c r="G175" s="198"/>
      <c r="H175" s="212"/>
      <c r="I175" s="275"/>
      <c r="J175" s="297"/>
      <c r="K175" s="235"/>
      <c r="L175" s="223"/>
    </row>
    <row r="176" spans="2:12" ht="24.95" customHeight="1">
      <c r="B176" s="189"/>
      <c r="C176" s="283" t="s">
        <v>824</v>
      </c>
      <c r="D176" s="281"/>
      <c r="E176" s="277"/>
      <c r="F176" s="288">
        <v>8</v>
      </c>
      <c r="G176" s="270" t="s">
        <v>479</v>
      </c>
      <c r="H176" s="349"/>
      <c r="I176" s="275"/>
      <c r="J176" s="286"/>
      <c r="K176" s="223"/>
      <c r="L176" s="223"/>
    </row>
    <row r="177" spans="2:12" ht="24.95" customHeight="1">
      <c r="B177" s="189"/>
      <c r="C177" s="284" t="s">
        <v>447</v>
      </c>
      <c r="D177" s="281"/>
      <c r="E177" s="277"/>
      <c r="F177" s="288"/>
      <c r="G177" s="270"/>
      <c r="H177" s="212"/>
      <c r="I177" s="275"/>
      <c r="J177" s="286"/>
      <c r="K177" s="223"/>
      <c r="L177" s="223"/>
    </row>
    <row r="178" spans="2:12" ht="24.95" customHeight="1">
      <c r="B178" s="189"/>
      <c r="C178" s="283"/>
      <c r="D178" s="281"/>
      <c r="E178" s="277"/>
      <c r="F178" s="288"/>
      <c r="G178" s="270"/>
      <c r="H178" s="212"/>
      <c r="I178" s="275"/>
      <c r="J178" s="286"/>
      <c r="K178" s="223"/>
      <c r="L178" s="223"/>
    </row>
    <row r="179" spans="2:12" ht="24.95" customHeight="1">
      <c r="B179" s="195"/>
      <c r="C179" s="295" t="s">
        <v>451</v>
      </c>
      <c r="D179" s="278"/>
      <c r="E179" s="241"/>
      <c r="F179" s="288"/>
      <c r="G179" s="270"/>
      <c r="H179" s="212"/>
      <c r="I179" s="275"/>
      <c r="J179" s="286"/>
      <c r="K179" s="223"/>
    </row>
    <row r="180" spans="2:12" ht="24.95" customHeight="1">
      <c r="B180" s="195"/>
      <c r="C180" s="283"/>
      <c r="D180" s="281"/>
      <c r="E180" s="277"/>
      <c r="F180" s="288"/>
      <c r="G180" s="198"/>
      <c r="H180" s="212"/>
      <c r="I180" s="275"/>
      <c r="J180" s="297"/>
      <c r="K180" s="223"/>
    </row>
    <row r="181" spans="2:12" ht="24.95" customHeight="1">
      <c r="B181" s="195"/>
      <c r="C181" s="283"/>
      <c r="D181" s="281"/>
      <c r="E181" s="277"/>
      <c r="F181" s="288"/>
      <c r="G181" s="198"/>
      <c r="H181" s="212"/>
      <c r="I181" s="275"/>
      <c r="J181" s="297"/>
      <c r="K181" s="223"/>
    </row>
    <row r="182" spans="2:12" ht="24.95" customHeight="1">
      <c r="B182" s="195"/>
      <c r="C182" s="283"/>
      <c r="D182" s="281"/>
      <c r="E182" s="277"/>
      <c r="F182" s="288"/>
      <c r="G182" s="198"/>
      <c r="H182" s="212"/>
      <c r="I182" s="275"/>
      <c r="J182" s="297"/>
      <c r="K182" s="223"/>
    </row>
    <row r="183" spans="2:12" ht="24.95" customHeight="1">
      <c r="B183" s="276" t="s">
        <v>115</v>
      </c>
      <c r="C183" s="213" t="str">
        <f>'■中科目（改修)'!D20</f>
        <v>塗装改修</v>
      </c>
      <c r="D183" s="272"/>
      <c r="E183" s="277"/>
      <c r="F183" s="274"/>
      <c r="G183" s="270"/>
      <c r="H183" s="212"/>
      <c r="I183" s="275"/>
      <c r="J183" s="212"/>
      <c r="K183" s="221"/>
    </row>
    <row r="184" spans="2:12" ht="24.95" customHeight="1">
      <c r="B184" s="195"/>
      <c r="C184" s="287" t="s">
        <v>457</v>
      </c>
      <c r="D184" s="281"/>
      <c r="E184" s="277"/>
      <c r="F184" s="288"/>
      <c r="G184" s="198"/>
      <c r="H184" s="212"/>
      <c r="I184" s="275"/>
      <c r="J184" s="211"/>
      <c r="K184" s="223"/>
    </row>
    <row r="185" spans="2:12" ht="24.95" customHeight="1">
      <c r="B185" s="195"/>
      <c r="C185" s="240" t="s">
        <v>531</v>
      </c>
      <c r="D185" s="278"/>
      <c r="E185" s="241"/>
      <c r="F185" s="288"/>
      <c r="G185" s="198"/>
      <c r="H185" s="212"/>
      <c r="I185" s="275"/>
      <c r="J185" s="211"/>
      <c r="K185" s="223"/>
    </row>
    <row r="186" spans="2:12" ht="24.95" customHeight="1">
      <c r="B186" s="195"/>
      <c r="C186" s="298" t="s">
        <v>532</v>
      </c>
      <c r="D186" s="281"/>
      <c r="E186" s="241" t="s">
        <v>724</v>
      </c>
      <c r="F186" s="285">
        <v>101</v>
      </c>
      <c r="G186" s="270" t="s">
        <v>478</v>
      </c>
      <c r="H186" s="349"/>
      <c r="I186" s="275"/>
      <c r="J186" s="280"/>
      <c r="K186" s="223"/>
    </row>
    <row r="187" spans="2:12" ht="24.95" customHeight="1">
      <c r="B187" s="195"/>
      <c r="C187" s="299" t="s">
        <v>447</v>
      </c>
      <c r="D187" s="281"/>
      <c r="E187" s="277"/>
      <c r="F187" s="285"/>
      <c r="G187" s="270"/>
      <c r="H187" s="212"/>
      <c r="I187" s="275"/>
      <c r="J187" s="280"/>
      <c r="K187" s="223"/>
    </row>
    <row r="188" spans="2:12" ht="24.95" customHeight="1">
      <c r="B188" s="195"/>
      <c r="C188" s="298"/>
      <c r="D188" s="281"/>
      <c r="E188" s="277"/>
      <c r="F188" s="285"/>
      <c r="G188" s="270"/>
      <c r="H188" s="212"/>
      <c r="I188" s="275"/>
      <c r="J188" s="280"/>
      <c r="K188" s="223"/>
    </row>
    <row r="189" spans="2:12" ht="24.95" customHeight="1">
      <c r="B189" s="195"/>
      <c r="C189" s="298" t="s">
        <v>458</v>
      </c>
      <c r="D189" s="281"/>
      <c r="E189" s="277"/>
      <c r="F189" s="285"/>
      <c r="G189" s="270"/>
      <c r="H189" s="212"/>
      <c r="I189" s="275"/>
      <c r="J189" s="280"/>
      <c r="K189" s="223"/>
    </row>
    <row r="190" spans="2:12" ht="24.95" customHeight="1">
      <c r="B190" s="195"/>
      <c r="C190" s="298" t="s">
        <v>533</v>
      </c>
      <c r="D190" s="281"/>
      <c r="E190" s="277" t="s">
        <v>534</v>
      </c>
      <c r="F190" s="288">
        <v>70.5</v>
      </c>
      <c r="G190" s="270" t="s">
        <v>478</v>
      </c>
      <c r="H190" s="212"/>
      <c r="I190" s="275"/>
      <c r="J190" s="280"/>
      <c r="K190" s="223"/>
    </row>
    <row r="191" spans="2:12" ht="24.95" customHeight="1">
      <c r="B191" s="195"/>
      <c r="C191" s="298" t="s">
        <v>455</v>
      </c>
      <c r="D191" s="281"/>
      <c r="E191" s="241" t="s">
        <v>535</v>
      </c>
      <c r="F191" s="285">
        <v>227</v>
      </c>
      <c r="G191" s="270" t="s">
        <v>13</v>
      </c>
      <c r="H191" s="212"/>
      <c r="I191" s="275"/>
      <c r="J191" s="280"/>
      <c r="K191" s="223"/>
    </row>
    <row r="192" spans="2:12" ht="24.95" customHeight="1">
      <c r="B192" s="195"/>
      <c r="C192" s="298" t="s">
        <v>455</v>
      </c>
      <c r="D192" s="281"/>
      <c r="E192" s="241" t="s">
        <v>625</v>
      </c>
      <c r="F192" s="288">
        <v>5</v>
      </c>
      <c r="G192" s="270" t="s">
        <v>13</v>
      </c>
      <c r="H192" s="212"/>
      <c r="I192" s="275"/>
      <c r="J192" s="280"/>
      <c r="K192" s="223"/>
    </row>
    <row r="193" spans="2:11" ht="24.95" customHeight="1">
      <c r="B193" s="195"/>
      <c r="C193" s="298" t="s">
        <v>459</v>
      </c>
      <c r="D193" s="281"/>
      <c r="E193" s="241" t="s">
        <v>536</v>
      </c>
      <c r="F193" s="288">
        <v>18.8</v>
      </c>
      <c r="G193" s="270" t="s">
        <v>478</v>
      </c>
      <c r="H193" s="212"/>
      <c r="I193" s="275"/>
      <c r="J193" s="280"/>
      <c r="K193" s="223"/>
    </row>
    <row r="194" spans="2:11" ht="24.95" customHeight="1">
      <c r="B194" s="195"/>
      <c r="C194" s="299" t="s">
        <v>447</v>
      </c>
      <c r="D194" s="281"/>
      <c r="E194" s="277"/>
      <c r="F194" s="285"/>
      <c r="G194" s="270"/>
      <c r="H194" s="212"/>
      <c r="I194" s="275"/>
      <c r="J194" s="280"/>
      <c r="K194" s="223"/>
    </row>
    <row r="195" spans="2:11" ht="24.95" customHeight="1">
      <c r="B195" s="195"/>
      <c r="C195" s="298"/>
      <c r="D195" s="281"/>
      <c r="E195" s="277"/>
      <c r="F195" s="285"/>
      <c r="G195" s="270"/>
      <c r="H195" s="212"/>
      <c r="I195" s="275"/>
      <c r="J195" s="280"/>
      <c r="K195" s="223"/>
    </row>
    <row r="196" spans="2:11" ht="24.95" customHeight="1">
      <c r="B196" s="195"/>
      <c r="C196" s="299" t="s">
        <v>451</v>
      </c>
      <c r="D196" s="281"/>
      <c r="E196" s="277"/>
      <c r="F196" s="285"/>
      <c r="G196" s="270"/>
      <c r="H196" s="212"/>
      <c r="I196" s="275"/>
      <c r="J196" s="280"/>
      <c r="K196" s="223"/>
    </row>
    <row r="197" spans="2:11" ht="24.95" customHeight="1">
      <c r="B197" s="195"/>
      <c r="C197" s="299"/>
      <c r="D197" s="281"/>
      <c r="E197" s="277"/>
      <c r="F197" s="285"/>
      <c r="G197" s="270"/>
      <c r="H197" s="212"/>
      <c r="I197" s="275"/>
      <c r="J197" s="280"/>
      <c r="K197" s="223"/>
    </row>
    <row r="198" spans="2:11" ht="24.95" customHeight="1">
      <c r="B198" s="195"/>
      <c r="C198" s="299"/>
      <c r="D198" s="281"/>
      <c r="E198" s="277"/>
      <c r="F198" s="285"/>
      <c r="G198" s="270"/>
      <c r="H198" s="212"/>
      <c r="I198" s="275"/>
      <c r="J198" s="280"/>
      <c r="K198" s="223"/>
    </row>
    <row r="199" spans="2:11" ht="24.95" customHeight="1">
      <c r="B199" s="195"/>
      <c r="C199" s="299"/>
      <c r="D199" s="281"/>
      <c r="E199" s="277"/>
      <c r="F199" s="285"/>
      <c r="G199" s="270"/>
      <c r="H199" s="212"/>
      <c r="I199" s="275"/>
      <c r="J199" s="280"/>
      <c r="K199" s="223"/>
    </row>
    <row r="200" spans="2:11" ht="24.95" customHeight="1">
      <c r="B200" s="195"/>
      <c r="C200" s="299"/>
      <c r="D200" s="281"/>
      <c r="E200" s="277"/>
      <c r="F200" s="285"/>
      <c r="G200" s="270"/>
      <c r="H200" s="212"/>
      <c r="I200" s="275"/>
      <c r="J200" s="280"/>
      <c r="K200" s="223"/>
    </row>
    <row r="201" spans="2:11" ht="24.95" customHeight="1">
      <c r="B201" s="195"/>
      <c r="C201" s="299"/>
      <c r="D201" s="281"/>
      <c r="E201" s="277"/>
      <c r="F201" s="285"/>
      <c r="G201" s="270"/>
      <c r="H201" s="212"/>
      <c r="I201" s="275"/>
      <c r="J201" s="280"/>
      <c r="K201" s="223"/>
    </row>
    <row r="202" spans="2:11" ht="24.95" customHeight="1">
      <c r="B202" s="195"/>
      <c r="C202" s="299"/>
      <c r="D202" s="281"/>
      <c r="E202" s="277"/>
      <c r="F202" s="285"/>
      <c r="G202" s="270"/>
      <c r="H202" s="212"/>
      <c r="I202" s="275"/>
      <c r="J202" s="280"/>
      <c r="K202" s="223"/>
    </row>
    <row r="203" spans="2:11" ht="24.95" customHeight="1">
      <c r="B203" s="276" t="s">
        <v>117</v>
      </c>
      <c r="C203" s="213" t="str">
        <f>'■中科目（改修)'!D24</f>
        <v>耐震・躯体改修</v>
      </c>
      <c r="D203" s="272"/>
      <c r="E203" s="273"/>
      <c r="F203" s="274"/>
      <c r="G203" s="270"/>
      <c r="H203" s="212"/>
      <c r="I203" s="275"/>
      <c r="J203" s="212"/>
      <c r="K203" s="221"/>
    </row>
    <row r="204" spans="2:11" ht="24.95" customHeight="1">
      <c r="B204" s="195"/>
      <c r="C204" s="240" t="s">
        <v>626</v>
      </c>
      <c r="D204" s="281"/>
      <c r="E204" s="241"/>
      <c r="F204" s="289"/>
      <c r="G204" s="270"/>
      <c r="H204" s="212"/>
      <c r="I204" s="275"/>
      <c r="J204" s="286"/>
      <c r="K204" s="221"/>
    </row>
    <row r="205" spans="2:11" ht="24.95" customHeight="1">
      <c r="B205" s="195"/>
      <c r="C205" s="283" t="s">
        <v>537</v>
      </c>
      <c r="D205" s="281"/>
      <c r="E205" s="241"/>
      <c r="F205" s="289"/>
      <c r="G205" s="198"/>
      <c r="H205" s="212"/>
      <c r="I205" s="275"/>
      <c r="J205" s="286"/>
      <c r="K205" s="223"/>
    </row>
    <row r="206" spans="2:11" ht="24.95" customHeight="1">
      <c r="B206" s="195"/>
      <c r="C206" s="283" t="s">
        <v>538</v>
      </c>
      <c r="D206" s="281"/>
      <c r="E206" s="241" t="s">
        <v>454</v>
      </c>
      <c r="F206" s="289">
        <v>18.600000000000001</v>
      </c>
      <c r="G206" s="198" t="s">
        <v>478</v>
      </c>
      <c r="H206" s="349"/>
      <c r="I206" s="275"/>
      <c r="J206" s="280"/>
      <c r="K206" s="223"/>
    </row>
    <row r="207" spans="2:11" ht="24.95" customHeight="1">
      <c r="B207" s="195"/>
      <c r="C207" s="283" t="s">
        <v>539</v>
      </c>
      <c r="D207" s="281"/>
      <c r="E207" s="277" t="s">
        <v>542</v>
      </c>
      <c r="F207" s="288">
        <v>7</v>
      </c>
      <c r="G207" s="270" t="s">
        <v>464</v>
      </c>
      <c r="H207" s="212"/>
      <c r="I207" s="275"/>
      <c r="J207" s="286"/>
      <c r="K207" s="223"/>
    </row>
    <row r="208" spans="2:11" ht="24.95" customHeight="1">
      <c r="B208" s="195"/>
      <c r="C208" s="283" t="s">
        <v>540</v>
      </c>
      <c r="D208" s="281"/>
      <c r="E208" s="241" t="s">
        <v>542</v>
      </c>
      <c r="F208" s="342">
        <v>920</v>
      </c>
      <c r="G208" s="198" t="s">
        <v>464</v>
      </c>
      <c r="H208" s="212"/>
      <c r="I208" s="275"/>
      <c r="J208" s="280"/>
      <c r="K208" s="223"/>
    </row>
    <row r="209" spans="2:12" ht="24.95" customHeight="1">
      <c r="B209" s="195"/>
      <c r="C209" s="283" t="s">
        <v>660</v>
      </c>
      <c r="D209" s="281"/>
      <c r="E209" s="277" t="s">
        <v>543</v>
      </c>
      <c r="F209" s="285">
        <v>891</v>
      </c>
      <c r="G209" s="198" t="s">
        <v>464</v>
      </c>
      <c r="H209" s="212"/>
      <c r="I209" s="275"/>
      <c r="J209" s="286"/>
      <c r="K209" s="223"/>
    </row>
    <row r="210" spans="2:12" ht="24.95" customHeight="1">
      <c r="B210" s="195"/>
      <c r="C210" s="283" t="s">
        <v>541</v>
      </c>
      <c r="D210" s="281"/>
      <c r="E210" s="241" t="s">
        <v>544</v>
      </c>
      <c r="F210" s="292">
        <v>891</v>
      </c>
      <c r="G210" s="198" t="s">
        <v>464</v>
      </c>
      <c r="H210" s="212"/>
      <c r="I210" s="275"/>
      <c r="J210" s="280"/>
      <c r="K210" s="223"/>
    </row>
    <row r="211" spans="2:12" ht="24.95" customHeight="1">
      <c r="B211" s="195"/>
      <c r="C211" s="283" t="s">
        <v>665</v>
      </c>
      <c r="D211" s="281"/>
      <c r="E211" s="277" t="s">
        <v>725</v>
      </c>
      <c r="F211" s="301">
        <v>-25</v>
      </c>
      <c r="G211" s="270" t="s">
        <v>464</v>
      </c>
      <c r="H211" s="302"/>
      <c r="I211" s="275"/>
      <c r="J211" s="286"/>
      <c r="K211" s="223"/>
    </row>
    <row r="212" spans="2:12" ht="24.95" customHeight="1">
      <c r="B212" s="195"/>
      <c r="C212" s="283" t="s">
        <v>726</v>
      </c>
      <c r="D212" s="281"/>
      <c r="E212" s="241" t="s">
        <v>627</v>
      </c>
      <c r="F212" s="288">
        <v>39.4</v>
      </c>
      <c r="G212" s="198" t="s">
        <v>13</v>
      </c>
      <c r="H212" s="212"/>
      <c r="I212" s="275"/>
      <c r="J212" s="280"/>
      <c r="K212" s="223"/>
    </row>
    <row r="213" spans="2:12" ht="24.95" customHeight="1">
      <c r="B213" s="195"/>
      <c r="C213" s="283" t="s">
        <v>727</v>
      </c>
      <c r="D213" s="281"/>
      <c r="E213" s="241" t="s">
        <v>731</v>
      </c>
      <c r="F213" s="288">
        <v>65</v>
      </c>
      <c r="G213" s="270" t="s">
        <v>36</v>
      </c>
      <c r="H213" s="212"/>
      <c r="I213" s="275"/>
      <c r="J213" s="286"/>
      <c r="K213" s="223"/>
    </row>
    <row r="214" spans="2:12" ht="24.95" customHeight="1">
      <c r="B214" s="195"/>
      <c r="C214" s="283" t="s">
        <v>728</v>
      </c>
      <c r="D214" s="281"/>
      <c r="E214" s="241" t="s">
        <v>730</v>
      </c>
      <c r="F214" s="289">
        <v>64</v>
      </c>
      <c r="G214" s="198" t="s">
        <v>36</v>
      </c>
      <c r="H214" s="212"/>
      <c r="I214" s="275"/>
      <c r="J214" s="280"/>
      <c r="K214" s="223"/>
    </row>
    <row r="215" spans="2:12" ht="24.95" customHeight="1">
      <c r="B215" s="195"/>
      <c r="C215" s="283" t="s">
        <v>728</v>
      </c>
      <c r="D215" s="281"/>
      <c r="E215" s="241" t="s">
        <v>729</v>
      </c>
      <c r="F215" s="288">
        <v>64</v>
      </c>
      <c r="G215" s="270" t="s">
        <v>36</v>
      </c>
      <c r="H215" s="212"/>
      <c r="I215" s="275"/>
      <c r="J215" s="286"/>
      <c r="K215" s="223"/>
    </row>
    <row r="216" spans="2:12" ht="24.95" customHeight="1">
      <c r="B216" s="195"/>
      <c r="C216" s="284" t="s">
        <v>447</v>
      </c>
      <c r="D216" s="281"/>
      <c r="E216" s="277"/>
      <c r="F216" s="288"/>
      <c r="G216" s="198"/>
      <c r="H216" s="212"/>
      <c r="I216" s="275"/>
      <c r="J216" s="297"/>
      <c r="K216" s="223"/>
    </row>
    <row r="217" spans="2:12" ht="24.95" customHeight="1">
      <c r="B217" s="195"/>
      <c r="C217" s="283"/>
      <c r="D217" s="281"/>
      <c r="E217" s="241"/>
      <c r="F217" s="303"/>
      <c r="G217" s="198"/>
      <c r="H217" s="212"/>
      <c r="I217" s="275"/>
      <c r="J217" s="280"/>
      <c r="K217" s="223"/>
    </row>
    <row r="218" spans="2:12" ht="24.95" customHeight="1">
      <c r="B218" s="195"/>
      <c r="C218" s="283" t="s">
        <v>548</v>
      </c>
      <c r="D218" s="281"/>
      <c r="E218" s="277"/>
      <c r="F218" s="288"/>
      <c r="G218" s="270"/>
      <c r="H218" s="212"/>
      <c r="I218" s="275"/>
      <c r="J218" s="286"/>
      <c r="K218" s="223"/>
    </row>
    <row r="219" spans="2:12" ht="24.95" customHeight="1">
      <c r="B219" s="195"/>
      <c r="C219" s="283" t="s">
        <v>732</v>
      </c>
      <c r="D219" s="281"/>
      <c r="E219" s="241" t="s">
        <v>662</v>
      </c>
      <c r="F219" s="289">
        <v>7.2</v>
      </c>
      <c r="G219" s="198" t="s">
        <v>452</v>
      </c>
      <c r="H219" s="212"/>
      <c r="I219" s="275"/>
      <c r="J219" s="280"/>
      <c r="K219" s="223"/>
    </row>
    <row r="220" spans="2:12" ht="24.95" customHeight="1">
      <c r="B220" s="195"/>
      <c r="C220" s="283" t="s">
        <v>723</v>
      </c>
      <c r="D220" s="281"/>
      <c r="E220" s="277" t="s">
        <v>661</v>
      </c>
      <c r="F220" s="285">
        <v>216</v>
      </c>
      <c r="G220" s="270" t="s">
        <v>416</v>
      </c>
      <c r="H220" s="212"/>
      <c r="I220" s="275"/>
      <c r="J220" s="286"/>
      <c r="K220" s="223"/>
      <c r="L220" s="223"/>
    </row>
    <row r="221" spans="2:12" ht="24.95" customHeight="1">
      <c r="B221" s="195"/>
      <c r="C221" s="283" t="s">
        <v>733</v>
      </c>
      <c r="D221" s="281"/>
      <c r="E221" s="277"/>
      <c r="F221" s="288">
        <v>7.2</v>
      </c>
      <c r="G221" s="270" t="s">
        <v>452</v>
      </c>
      <c r="H221" s="212"/>
      <c r="I221" s="275"/>
      <c r="J221" s="286"/>
      <c r="K221" s="223"/>
    </row>
    <row r="222" spans="2:12" ht="24.95" customHeight="1">
      <c r="B222" s="195"/>
      <c r="C222" s="283" t="s">
        <v>734</v>
      </c>
      <c r="D222" s="281"/>
      <c r="E222" s="241"/>
      <c r="F222" s="289">
        <v>1</v>
      </c>
      <c r="G222" s="198" t="s">
        <v>791</v>
      </c>
      <c r="H222" s="212"/>
      <c r="I222" s="275"/>
      <c r="J222" s="280"/>
      <c r="K222" s="223"/>
    </row>
    <row r="223" spans="2:12" ht="24.95" customHeight="1">
      <c r="B223" s="195"/>
      <c r="C223" s="283" t="s">
        <v>545</v>
      </c>
      <c r="D223" s="281"/>
      <c r="E223" s="277" t="s">
        <v>547</v>
      </c>
      <c r="F223" s="288">
        <v>7.2</v>
      </c>
      <c r="G223" s="270" t="s">
        <v>452</v>
      </c>
      <c r="H223" s="212"/>
      <c r="I223" s="275"/>
      <c r="J223" s="286"/>
      <c r="K223" s="223"/>
    </row>
    <row r="224" spans="2:12" ht="24.95" customHeight="1">
      <c r="B224" s="195"/>
      <c r="C224" s="283" t="s">
        <v>735</v>
      </c>
      <c r="D224" s="281"/>
      <c r="E224" s="241" t="s">
        <v>736</v>
      </c>
      <c r="F224" s="289">
        <v>0.6</v>
      </c>
      <c r="G224" s="198" t="s">
        <v>452</v>
      </c>
      <c r="H224" s="212"/>
      <c r="I224" s="275"/>
      <c r="J224" s="280"/>
      <c r="K224" s="223"/>
    </row>
    <row r="225" spans="2:11" ht="24.95" customHeight="1">
      <c r="B225" s="195"/>
      <c r="C225" s="283" t="s">
        <v>546</v>
      </c>
      <c r="D225" s="281"/>
      <c r="E225" s="277" t="s">
        <v>663</v>
      </c>
      <c r="F225" s="288">
        <v>2.4</v>
      </c>
      <c r="G225" s="270" t="s">
        <v>478</v>
      </c>
      <c r="H225" s="212"/>
      <c r="I225" s="275"/>
      <c r="J225" s="286"/>
      <c r="K225" s="223"/>
    </row>
    <row r="226" spans="2:11" ht="24.95" customHeight="1">
      <c r="B226" s="195"/>
      <c r="C226" s="283" t="s">
        <v>546</v>
      </c>
      <c r="D226" s="281"/>
      <c r="E226" s="241" t="s">
        <v>737</v>
      </c>
      <c r="F226" s="289">
        <v>2.4</v>
      </c>
      <c r="G226" s="198" t="s">
        <v>478</v>
      </c>
      <c r="H226" s="212"/>
      <c r="I226" s="275"/>
      <c r="J226" s="280"/>
      <c r="K226" s="223"/>
    </row>
    <row r="227" spans="2:11" ht="24.95" customHeight="1">
      <c r="B227" s="195"/>
      <c r="C227" s="283" t="s">
        <v>546</v>
      </c>
      <c r="D227" s="281"/>
      <c r="E227" s="277" t="s">
        <v>738</v>
      </c>
      <c r="F227" s="288">
        <v>2.4</v>
      </c>
      <c r="G227" s="270" t="s">
        <v>478</v>
      </c>
      <c r="H227" s="212"/>
      <c r="I227" s="275"/>
      <c r="J227" s="286"/>
      <c r="K227" s="223"/>
    </row>
    <row r="228" spans="2:11" ht="24.95" customHeight="1">
      <c r="B228" s="195"/>
      <c r="C228" s="284" t="s">
        <v>447</v>
      </c>
      <c r="D228" s="281"/>
      <c r="E228" s="277"/>
      <c r="F228" s="288"/>
      <c r="G228" s="198"/>
      <c r="H228" s="212"/>
      <c r="I228" s="275"/>
      <c r="J228" s="297"/>
      <c r="K228" s="223"/>
    </row>
    <row r="229" spans="2:11" ht="24.95" customHeight="1">
      <c r="B229" s="195"/>
      <c r="C229" s="283"/>
      <c r="D229" s="281"/>
      <c r="E229" s="241"/>
      <c r="F229" s="303"/>
      <c r="G229" s="198"/>
      <c r="H229" s="212"/>
      <c r="I229" s="275"/>
      <c r="J229" s="280"/>
      <c r="K229" s="223"/>
    </row>
    <row r="230" spans="2:11" ht="24.95" customHeight="1">
      <c r="B230" s="195"/>
      <c r="C230" s="283" t="s">
        <v>549</v>
      </c>
      <c r="D230" s="281"/>
      <c r="E230" s="277"/>
      <c r="F230" s="288"/>
      <c r="G230" s="270"/>
      <c r="H230" s="212"/>
      <c r="I230" s="275"/>
      <c r="J230" s="286"/>
      <c r="K230" s="223"/>
    </row>
    <row r="231" spans="2:11" ht="24.95" customHeight="1">
      <c r="B231" s="195"/>
      <c r="C231" s="283" t="s">
        <v>550</v>
      </c>
      <c r="D231" s="281"/>
      <c r="E231" s="241"/>
      <c r="F231" s="289">
        <v>7.7</v>
      </c>
      <c r="G231" s="198" t="s">
        <v>478</v>
      </c>
      <c r="H231" s="212"/>
      <c r="I231" s="275"/>
      <c r="J231" s="280"/>
      <c r="K231" s="223"/>
    </row>
    <row r="232" spans="2:11" ht="24.95" customHeight="1">
      <c r="B232" s="195"/>
      <c r="C232" s="283" t="s">
        <v>551</v>
      </c>
      <c r="D232" s="281"/>
      <c r="E232" s="277" t="s">
        <v>554</v>
      </c>
      <c r="F232" s="288">
        <v>72.099999999999994</v>
      </c>
      <c r="G232" s="270" t="s">
        <v>478</v>
      </c>
      <c r="H232" s="212"/>
      <c r="I232" s="275"/>
      <c r="J232" s="286"/>
      <c r="K232" s="223"/>
    </row>
    <row r="233" spans="2:11" ht="24.95" customHeight="1">
      <c r="B233" s="195"/>
      <c r="C233" s="283" t="s">
        <v>552</v>
      </c>
      <c r="D233" s="281"/>
      <c r="E233" s="241" t="s">
        <v>554</v>
      </c>
      <c r="F233" s="289">
        <v>72.099999999999994</v>
      </c>
      <c r="G233" s="198" t="s">
        <v>478</v>
      </c>
      <c r="H233" s="212"/>
      <c r="I233" s="275"/>
      <c r="J233" s="280"/>
      <c r="K233" s="223"/>
    </row>
    <row r="234" spans="2:11" ht="24.95" customHeight="1">
      <c r="B234" s="195"/>
      <c r="C234" s="283" t="s">
        <v>553</v>
      </c>
      <c r="D234" s="281"/>
      <c r="E234" s="277"/>
      <c r="F234" s="288">
        <v>79.8</v>
      </c>
      <c r="G234" s="270" t="s">
        <v>478</v>
      </c>
      <c r="H234" s="212"/>
      <c r="I234" s="275"/>
      <c r="J234" s="286"/>
      <c r="K234" s="223"/>
    </row>
    <row r="235" spans="2:11" ht="24.95" customHeight="1">
      <c r="B235" s="195"/>
      <c r="C235" s="283" t="s">
        <v>664</v>
      </c>
      <c r="D235" s="281"/>
      <c r="E235" s="241" t="s">
        <v>555</v>
      </c>
      <c r="F235" s="289">
        <v>13.1</v>
      </c>
      <c r="G235" s="198" t="s">
        <v>13</v>
      </c>
      <c r="H235" s="212"/>
      <c r="I235" s="275"/>
      <c r="J235" s="280"/>
      <c r="K235" s="223"/>
    </row>
    <row r="236" spans="2:11" ht="24.95" customHeight="1">
      <c r="B236" s="195"/>
      <c r="C236" s="284" t="s">
        <v>447</v>
      </c>
      <c r="D236" s="281"/>
      <c r="E236" s="277"/>
      <c r="F236" s="288"/>
      <c r="G236" s="198"/>
      <c r="H236" s="212"/>
      <c r="I236" s="275"/>
      <c r="J236" s="297"/>
      <c r="K236" s="223"/>
    </row>
    <row r="237" spans="2:11" ht="24.95" customHeight="1">
      <c r="B237" s="195"/>
      <c r="C237" s="283"/>
      <c r="D237" s="281"/>
      <c r="E237" s="241"/>
      <c r="F237" s="303"/>
      <c r="G237" s="198"/>
      <c r="H237" s="212"/>
      <c r="I237" s="275"/>
      <c r="J237" s="280"/>
      <c r="K237" s="223"/>
    </row>
    <row r="238" spans="2:11" ht="24.95" customHeight="1">
      <c r="B238" s="195"/>
      <c r="C238" s="283" t="s">
        <v>628</v>
      </c>
      <c r="D238" s="281"/>
      <c r="E238" s="277"/>
      <c r="F238" s="288"/>
      <c r="G238" s="270"/>
      <c r="H238" s="212"/>
      <c r="I238" s="275"/>
      <c r="J238" s="286"/>
      <c r="K238" s="223"/>
    </row>
    <row r="239" spans="2:11" ht="24.95" customHeight="1">
      <c r="B239" s="195"/>
      <c r="C239" s="283" t="s">
        <v>739</v>
      </c>
      <c r="D239" s="281"/>
      <c r="E239" s="241" t="s">
        <v>740</v>
      </c>
      <c r="F239" s="289">
        <v>26.2</v>
      </c>
      <c r="G239" s="198" t="s">
        <v>13</v>
      </c>
      <c r="H239" s="212"/>
      <c r="I239" s="275"/>
      <c r="J239" s="280"/>
      <c r="K239" s="223"/>
    </row>
    <row r="240" spans="2:11" ht="24.95" customHeight="1">
      <c r="B240" s="195"/>
      <c r="C240" s="284" t="s">
        <v>447</v>
      </c>
      <c r="D240" s="281"/>
      <c r="E240" s="277"/>
      <c r="F240" s="288"/>
      <c r="G240" s="198"/>
      <c r="H240" s="212"/>
      <c r="I240" s="275"/>
      <c r="J240" s="297"/>
      <c r="K240" s="223"/>
    </row>
    <row r="241" spans="2:12" ht="24.95" customHeight="1">
      <c r="B241" s="195"/>
      <c r="C241" s="283"/>
      <c r="D241" s="281"/>
      <c r="E241" s="277"/>
      <c r="F241" s="288"/>
      <c r="G241" s="270"/>
      <c r="H241" s="212"/>
      <c r="I241" s="275"/>
      <c r="J241" s="286"/>
      <c r="K241" s="223"/>
    </row>
    <row r="242" spans="2:12" ht="24.95" customHeight="1">
      <c r="B242" s="195"/>
      <c r="C242" s="284" t="s">
        <v>451</v>
      </c>
      <c r="D242" s="281"/>
      <c r="E242" s="277"/>
      <c r="F242" s="288"/>
      <c r="G242" s="198"/>
      <c r="H242" s="212"/>
      <c r="I242" s="275"/>
      <c r="J242" s="297"/>
      <c r="K242" s="223"/>
    </row>
    <row r="243" spans="2:12" ht="24.95" customHeight="1">
      <c r="B243" s="195"/>
      <c r="C243" s="283" t="s">
        <v>629</v>
      </c>
      <c r="D243" s="281"/>
      <c r="E243" s="277"/>
      <c r="F243" s="288"/>
      <c r="G243" s="198"/>
      <c r="H243" s="212"/>
      <c r="I243" s="275"/>
      <c r="J243" s="286"/>
      <c r="K243" s="223"/>
    </row>
    <row r="244" spans="2:12" ht="24.95" customHeight="1">
      <c r="B244" s="195"/>
      <c r="C244" s="283" t="s">
        <v>630</v>
      </c>
      <c r="D244" s="281"/>
      <c r="E244" s="241"/>
      <c r="F244" s="288"/>
      <c r="G244" s="198"/>
      <c r="H244" s="212"/>
      <c r="I244" s="275"/>
      <c r="J244" s="286"/>
      <c r="K244" s="223"/>
    </row>
    <row r="245" spans="2:12" ht="24.95" customHeight="1">
      <c r="B245" s="195"/>
      <c r="C245" s="283" t="s">
        <v>741</v>
      </c>
      <c r="D245" s="281"/>
      <c r="E245" s="277" t="s">
        <v>743</v>
      </c>
      <c r="F245" s="288">
        <v>4</v>
      </c>
      <c r="G245" s="198" t="s">
        <v>742</v>
      </c>
      <c r="H245" s="212"/>
      <c r="I245" s="275"/>
      <c r="J245" s="286"/>
      <c r="K245" s="223"/>
      <c r="L245" s="343"/>
    </row>
    <row r="246" spans="2:12" ht="24.95" customHeight="1">
      <c r="B246" s="195"/>
      <c r="C246" s="283" t="s">
        <v>741</v>
      </c>
      <c r="D246" s="281"/>
      <c r="E246" s="277" t="s">
        <v>788</v>
      </c>
      <c r="F246" s="288">
        <v>2</v>
      </c>
      <c r="G246" s="198" t="s">
        <v>742</v>
      </c>
      <c r="H246" s="212"/>
      <c r="I246" s="275"/>
      <c r="J246" s="286"/>
      <c r="K246" s="223"/>
    </row>
    <row r="247" spans="2:12" ht="24.95" customHeight="1">
      <c r="B247" s="195"/>
      <c r="C247" s="283" t="s">
        <v>741</v>
      </c>
      <c r="D247" s="281"/>
      <c r="E247" s="277" t="s">
        <v>744</v>
      </c>
      <c r="F247" s="288">
        <v>4</v>
      </c>
      <c r="G247" s="198" t="s">
        <v>742</v>
      </c>
      <c r="H247" s="212"/>
      <c r="I247" s="275"/>
      <c r="J247" s="286"/>
      <c r="K247" s="223"/>
    </row>
    <row r="248" spans="2:12" ht="24.95" customHeight="1">
      <c r="B248" s="195"/>
      <c r="C248" s="284" t="s">
        <v>451</v>
      </c>
      <c r="D248" s="281"/>
      <c r="E248" s="277"/>
      <c r="F248" s="288"/>
      <c r="G248" s="198"/>
      <c r="H248" s="212"/>
      <c r="I248" s="275"/>
      <c r="J248" s="297"/>
      <c r="K248" s="223"/>
    </row>
    <row r="249" spans="2:12" ht="24.95" customHeight="1">
      <c r="B249" s="195"/>
      <c r="C249" s="284"/>
      <c r="D249" s="281"/>
      <c r="E249" s="277"/>
      <c r="F249" s="288"/>
      <c r="G249" s="198"/>
      <c r="H249" s="212"/>
      <c r="I249" s="275"/>
      <c r="J249" s="297"/>
      <c r="K249" s="223"/>
    </row>
    <row r="250" spans="2:12" ht="24.95" customHeight="1">
      <c r="B250" s="195"/>
      <c r="C250" s="283"/>
      <c r="D250" s="281"/>
      <c r="E250" s="277"/>
      <c r="F250" s="288"/>
      <c r="G250" s="198"/>
      <c r="H250" s="212"/>
      <c r="I250" s="275"/>
      <c r="J250" s="286"/>
      <c r="K250" s="223"/>
    </row>
    <row r="251" spans="2:12" ht="24.95" customHeight="1">
      <c r="B251" s="195"/>
      <c r="C251" s="283"/>
      <c r="D251" s="281"/>
      <c r="E251" s="277"/>
      <c r="F251" s="288"/>
      <c r="G251" s="198"/>
      <c r="H251" s="212"/>
      <c r="I251" s="275"/>
      <c r="J251" s="286"/>
      <c r="K251" s="223"/>
    </row>
    <row r="252" spans="2:12" ht="24.95" customHeight="1">
      <c r="B252" s="195"/>
      <c r="C252" s="284"/>
      <c r="D252" s="281"/>
      <c r="E252" s="277"/>
      <c r="F252" s="288"/>
      <c r="G252" s="198"/>
      <c r="H252" s="212"/>
      <c r="I252" s="275"/>
      <c r="J252" s="297"/>
      <c r="K252" s="223"/>
    </row>
    <row r="253" spans="2:12" ht="24.95" customHeight="1">
      <c r="B253" s="195"/>
      <c r="C253" s="283"/>
      <c r="D253" s="281"/>
      <c r="E253" s="277"/>
      <c r="F253" s="288"/>
      <c r="G253" s="198"/>
      <c r="H253" s="212"/>
      <c r="I253" s="275"/>
      <c r="J253" s="286"/>
      <c r="K253" s="223"/>
    </row>
    <row r="254" spans="2:12" ht="24.95" customHeight="1">
      <c r="B254" s="195"/>
      <c r="C254" s="283"/>
      <c r="D254" s="281"/>
      <c r="E254" s="277"/>
      <c r="F254" s="288"/>
      <c r="G254" s="198"/>
      <c r="H254" s="212"/>
      <c r="I254" s="275"/>
      <c r="J254" s="286"/>
      <c r="K254" s="223"/>
    </row>
    <row r="255" spans="2:12" ht="24.95" customHeight="1">
      <c r="B255" s="195"/>
      <c r="C255" s="283"/>
      <c r="D255" s="281"/>
      <c r="E255" s="277"/>
      <c r="F255" s="288"/>
      <c r="G255" s="198"/>
      <c r="H255" s="212"/>
      <c r="I255" s="275"/>
      <c r="J255" s="286"/>
      <c r="K255" s="223"/>
    </row>
    <row r="256" spans="2:12" ht="24.95" customHeight="1">
      <c r="B256" s="195"/>
      <c r="C256" s="283"/>
      <c r="D256" s="281"/>
      <c r="E256" s="277"/>
      <c r="F256" s="288"/>
      <c r="G256" s="198"/>
      <c r="H256" s="212"/>
      <c r="I256" s="275"/>
      <c r="J256" s="286"/>
      <c r="K256" s="223"/>
    </row>
    <row r="257" spans="2:12" ht="24.95" customHeight="1">
      <c r="B257" s="195"/>
      <c r="C257" s="283"/>
      <c r="D257" s="281"/>
      <c r="E257" s="277"/>
      <c r="F257" s="288"/>
      <c r="G257" s="198"/>
      <c r="H257" s="212"/>
      <c r="I257" s="275"/>
      <c r="J257" s="286"/>
      <c r="K257" s="223"/>
    </row>
    <row r="258" spans="2:12" ht="24.95" customHeight="1">
      <c r="B258" s="195"/>
      <c r="C258" s="283"/>
      <c r="D258" s="281"/>
      <c r="E258" s="277"/>
      <c r="F258" s="288"/>
      <c r="G258" s="198"/>
      <c r="H258" s="212"/>
      <c r="I258" s="275"/>
      <c r="J258" s="286"/>
      <c r="K258" s="223"/>
    </row>
    <row r="259" spans="2:12" ht="24.95" customHeight="1">
      <c r="B259" s="195"/>
      <c r="C259" s="283"/>
      <c r="D259" s="281"/>
      <c r="E259" s="277"/>
      <c r="F259" s="288"/>
      <c r="G259" s="198"/>
      <c r="H259" s="212"/>
      <c r="I259" s="275"/>
      <c r="J259" s="286"/>
      <c r="K259" s="223"/>
    </row>
    <row r="260" spans="2:12" ht="24.95" customHeight="1">
      <c r="B260" s="195"/>
      <c r="C260" s="283"/>
      <c r="D260" s="281"/>
      <c r="E260" s="277"/>
      <c r="F260" s="288"/>
      <c r="G260" s="198"/>
      <c r="H260" s="212"/>
      <c r="I260" s="275"/>
      <c r="J260" s="286"/>
      <c r="K260" s="223"/>
    </row>
    <row r="261" spans="2:12" ht="24.95" customHeight="1">
      <c r="B261" s="195"/>
      <c r="C261" s="283"/>
      <c r="D261" s="281"/>
      <c r="E261" s="277"/>
      <c r="F261" s="288"/>
      <c r="G261" s="198"/>
      <c r="H261" s="212"/>
      <c r="I261" s="275"/>
      <c r="J261" s="286"/>
      <c r="K261" s="223"/>
    </row>
    <row r="262" spans="2:12" ht="24.95" customHeight="1">
      <c r="B262" s="195"/>
      <c r="C262" s="284"/>
      <c r="D262" s="281"/>
      <c r="E262" s="277"/>
      <c r="F262" s="288"/>
      <c r="G262" s="198"/>
      <c r="H262" s="212"/>
      <c r="I262" s="275"/>
      <c r="J262" s="297"/>
      <c r="K262" s="223"/>
    </row>
    <row r="263" spans="2:12" ht="24.95" customHeight="1">
      <c r="B263" s="276" t="s">
        <v>143</v>
      </c>
      <c r="C263" s="213" t="str">
        <f>'■中科目（改修)'!D28</f>
        <v>環境配慮改修</v>
      </c>
      <c r="D263" s="272"/>
      <c r="E263" s="277"/>
      <c r="F263" s="274"/>
      <c r="G263" s="270"/>
      <c r="H263" s="212"/>
      <c r="I263" s="275"/>
      <c r="J263" s="212"/>
      <c r="K263" s="221"/>
    </row>
    <row r="264" spans="2:12" ht="24.95" customHeight="1">
      <c r="B264" s="195"/>
      <c r="C264" s="287" t="s">
        <v>559</v>
      </c>
      <c r="D264" s="278"/>
      <c r="E264" s="165" t="s">
        <v>556</v>
      </c>
      <c r="F264" s="285"/>
      <c r="G264" s="270"/>
      <c r="H264" s="212"/>
      <c r="I264" s="275"/>
      <c r="J264" s="280"/>
      <c r="K264" s="222"/>
    </row>
    <row r="265" spans="2:12" ht="24.95" customHeight="1">
      <c r="B265" s="195"/>
      <c r="C265" s="283" t="s">
        <v>557</v>
      </c>
      <c r="D265" s="281"/>
      <c r="E265" s="241" t="s">
        <v>558</v>
      </c>
      <c r="F265" s="292">
        <v>101</v>
      </c>
      <c r="G265" s="270" t="s">
        <v>478</v>
      </c>
      <c r="H265" s="349"/>
      <c r="I265" s="275"/>
      <c r="J265" s="280"/>
      <c r="K265" s="222"/>
    </row>
    <row r="266" spans="2:12" ht="24.95" customHeight="1">
      <c r="B266" s="195"/>
      <c r="C266" s="240" t="s">
        <v>651</v>
      </c>
      <c r="D266" s="281"/>
      <c r="E266" s="277" t="s">
        <v>652</v>
      </c>
      <c r="F266" s="288">
        <v>11.9</v>
      </c>
      <c r="G266" s="270" t="s">
        <v>15</v>
      </c>
      <c r="H266" s="349"/>
      <c r="I266" s="275"/>
      <c r="J266" s="297"/>
      <c r="K266" s="235"/>
      <c r="L266" s="223"/>
    </row>
    <row r="267" spans="2:12" ht="24.95" customHeight="1">
      <c r="B267" s="195"/>
      <c r="C267" s="283" t="s">
        <v>653</v>
      </c>
      <c r="D267" s="281"/>
      <c r="E267" s="277" t="s">
        <v>654</v>
      </c>
      <c r="F267" s="288">
        <v>2</v>
      </c>
      <c r="G267" s="270" t="s">
        <v>15</v>
      </c>
      <c r="H267" s="349"/>
      <c r="I267" s="275"/>
      <c r="J267" s="297"/>
      <c r="K267" s="235"/>
      <c r="L267" s="223"/>
    </row>
    <row r="268" spans="2:12" ht="24.95" customHeight="1">
      <c r="B268" s="195"/>
      <c r="C268" s="283" t="s">
        <v>655</v>
      </c>
      <c r="D268" s="281"/>
      <c r="E268" s="277" t="s">
        <v>656</v>
      </c>
      <c r="F268" s="288">
        <v>10.199999999999999</v>
      </c>
      <c r="G268" s="270" t="s">
        <v>15</v>
      </c>
      <c r="H268" s="349"/>
      <c r="I268" s="275"/>
      <c r="J268" s="297"/>
      <c r="K268" s="235"/>
      <c r="L268" s="223"/>
    </row>
    <row r="269" spans="2:12" ht="24.95" customHeight="1">
      <c r="B269" s="195"/>
      <c r="C269" s="284" t="s">
        <v>425</v>
      </c>
      <c r="D269" s="281"/>
      <c r="E269" s="277"/>
      <c r="F269" s="285"/>
      <c r="G269" s="270"/>
      <c r="H269" s="212"/>
      <c r="I269" s="275"/>
      <c r="J269" s="286"/>
      <c r="K269" s="223"/>
    </row>
    <row r="270" spans="2:12" ht="24.95" customHeight="1">
      <c r="B270" s="195"/>
      <c r="C270" s="283"/>
      <c r="D270" s="281"/>
      <c r="E270" s="241"/>
      <c r="F270" s="288"/>
      <c r="G270" s="270"/>
      <c r="H270" s="212"/>
      <c r="I270" s="275"/>
      <c r="J270" s="286"/>
      <c r="K270" s="223"/>
    </row>
    <row r="271" spans="2:12" ht="24.95" customHeight="1">
      <c r="B271" s="195"/>
      <c r="C271" s="240" t="s">
        <v>560</v>
      </c>
      <c r="D271" s="278"/>
      <c r="E271" s="165" t="s">
        <v>556</v>
      </c>
      <c r="F271" s="285"/>
      <c r="G271" s="270"/>
      <c r="H271" s="212"/>
      <c r="I271" s="275"/>
      <c r="J271" s="211"/>
      <c r="K271" s="223"/>
    </row>
    <row r="272" spans="2:12" ht="24.95" customHeight="1">
      <c r="B272" s="195"/>
      <c r="C272" s="240" t="s">
        <v>561</v>
      </c>
      <c r="D272" s="281"/>
      <c r="E272" s="241" t="s">
        <v>562</v>
      </c>
      <c r="F272" s="289">
        <v>18.8</v>
      </c>
      <c r="G272" s="270" t="s">
        <v>478</v>
      </c>
      <c r="H272" s="349"/>
      <c r="I272" s="275"/>
      <c r="J272" s="211"/>
      <c r="K272" s="223"/>
    </row>
    <row r="273" spans="2:15" ht="24.95" customHeight="1">
      <c r="B273" s="195"/>
      <c r="C273" s="284" t="s">
        <v>431</v>
      </c>
      <c r="D273" s="281"/>
      <c r="E273" s="277"/>
      <c r="F273" s="288"/>
      <c r="G273" s="270"/>
      <c r="H273" s="212"/>
      <c r="I273" s="275"/>
      <c r="J273" s="297"/>
      <c r="K273" s="223"/>
    </row>
    <row r="274" spans="2:15" ht="24.95" customHeight="1">
      <c r="B274" s="195"/>
      <c r="C274" s="284"/>
      <c r="D274" s="281"/>
      <c r="E274" s="277"/>
      <c r="F274" s="288"/>
      <c r="G274" s="270"/>
      <c r="H274" s="212"/>
      <c r="I274" s="275"/>
      <c r="J274" s="297"/>
      <c r="K274" s="223"/>
    </row>
    <row r="275" spans="2:15" ht="24.95" customHeight="1">
      <c r="B275" s="195"/>
      <c r="C275" s="284"/>
      <c r="D275" s="281"/>
      <c r="E275" s="277"/>
      <c r="F275" s="288"/>
      <c r="G275" s="270"/>
      <c r="H275" s="212"/>
      <c r="I275" s="275"/>
      <c r="J275" s="297"/>
      <c r="K275" s="223"/>
    </row>
    <row r="276" spans="2:15" ht="24.95" customHeight="1">
      <c r="B276" s="195"/>
      <c r="C276" s="284"/>
      <c r="D276" s="281"/>
      <c r="E276" s="277"/>
      <c r="F276" s="288"/>
      <c r="G276" s="270"/>
      <c r="H276" s="212"/>
      <c r="I276" s="275"/>
      <c r="J276" s="297"/>
      <c r="K276" s="223"/>
    </row>
    <row r="277" spans="2:15" ht="24.95" customHeight="1">
      <c r="B277" s="195"/>
      <c r="C277" s="284"/>
      <c r="D277" s="281"/>
      <c r="E277" s="277"/>
      <c r="F277" s="288"/>
      <c r="G277" s="270"/>
      <c r="H277" s="212"/>
      <c r="I277" s="275"/>
      <c r="J277" s="297"/>
      <c r="K277" s="223"/>
    </row>
    <row r="278" spans="2:15" ht="24.95" customHeight="1">
      <c r="B278" s="195"/>
      <c r="C278" s="284"/>
      <c r="D278" s="281"/>
      <c r="E278" s="277"/>
      <c r="F278" s="288"/>
      <c r="G278" s="270"/>
      <c r="H278" s="212"/>
      <c r="I278" s="275"/>
      <c r="J278" s="297"/>
      <c r="K278" s="223"/>
    </row>
    <row r="279" spans="2:15" ht="24.95" customHeight="1">
      <c r="B279" s="195"/>
      <c r="C279" s="284"/>
      <c r="D279" s="281"/>
      <c r="E279" s="277"/>
      <c r="F279" s="288"/>
      <c r="G279" s="270"/>
      <c r="H279" s="212"/>
      <c r="I279" s="275"/>
      <c r="J279" s="297"/>
      <c r="K279" s="223"/>
    </row>
    <row r="280" spans="2:15" ht="24.95" customHeight="1">
      <c r="B280" s="195"/>
      <c r="C280" s="284"/>
      <c r="D280" s="281"/>
      <c r="E280" s="277"/>
      <c r="F280" s="288"/>
      <c r="G280" s="270"/>
      <c r="H280" s="212"/>
      <c r="I280" s="275"/>
      <c r="J280" s="297"/>
      <c r="K280" s="223"/>
    </row>
    <row r="281" spans="2:15" ht="24.95" customHeight="1">
      <c r="B281" s="195"/>
      <c r="C281" s="284"/>
      <c r="D281" s="281"/>
      <c r="E281" s="277"/>
      <c r="F281" s="288"/>
      <c r="G281" s="270"/>
      <c r="H281" s="212"/>
      <c r="I281" s="275"/>
      <c r="J281" s="297"/>
      <c r="K281" s="223"/>
    </row>
    <row r="282" spans="2:15" ht="24.95" customHeight="1">
      <c r="B282" s="195"/>
      <c r="C282" s="284"/>
      <c r="D282" s="281"/>
      <c r="E282" s="277"/>
      <c r="F282" s="288"/>
      <c r="G282" s="270"/>
      <c r="H282" s="212"/>
      <c r="I282" s="275"/>
      <c r="J282" s="297"/>
      <c r="K282" s="223"/>
    </row>
    <row r="283" spans="2:15" ht="24.95" customHeight="1">
      <c r="B283" s="276" t="s">
        <v>148</v>
      </c>
      <c r="C283" s="213" t="str">
        <f>'■中科目（改修)'!D32</f>
        <v>外構改修</v>
      </c>
      <c r="D283" s="272"/>
      <c r="E283" s="277"/>
      <c r="F283" s="274"/>
      <c r="G283" s="270"/>
      <c r="H283" s="212"/>
      <c r="I283" s="275"/>
      <c r="J283" s="212"/>
      <c r="K283" s="221"/>
    </row>
    <row r="284" spans="2:15" ht="24.95" customHeight="1">
      <c r="B284" s="396"/>
      <c r="C284" s="397" t="s">
        <v>445</v>
      </c>
      <c r="D284" s="393"/>
      <c r="E284" s="398" t="s">
        <v>556</v>
      </c>
      <c r="F284" s="399"/>
      <c r="G284" s="395"/>
      <c r="H284" s="391"/>
      <c r="I284" s="400"/>
      <c r="J284" s="401"/>
      <c r="K284" s="222"/>
    </row>
    <row r="285" spans="2:15" ht="24.95" customHeight="1">
      <c r="B285" s="396"/>
      <c r="C285" s="402" t="s">
        <v>881</v>
      </c>
      <c r="D285" s="403"/>
      <c r="E285" s="404"/>
      <c r="F285" s="405"/>
      <c r="G285" s="406"/>
      <c r="H285" s="391"/>
      <c r="I285" s="400"/>
      <c r="J285" s="407"/>
      <c r="K285" s="223"/>
    </row>
    <row r="286" spans="2:15" ht="24.95" customHeight="1">
      <c r="B286" s="396"/>
      <c r="C286" s="402" t="s">
        <v>687</v>
      </c>
      <c r="D286" s="403"/>
      <c r="E286" s="404" t="s">
        <v>805</v>
      </c>
      <c r="F286" s="394">
        <v>64.900000000000006</v>
      </c>
      <c r="G286" s="395" t="s">
        <v>13</v>
      </c>
      <c r="H286" s="391"/>
      <c r="I286" s="400"/>
      <c r="J286" s="401"/>
      <c r="K286" s="223"/>
    </row>
    <row r="287" spans="2:15" ht="24.95" customHeight="1">
      <c r="B287" s="396"/>
      <c r="C287" s="408" t="s">
        <v>851</v>
      </c>
      <c r="D287" s="403"/>
      <c r="E287" s="409" t="s">
        <v>852</v>
      </c>
      <c r="F287" s="405">
        <v>24</v>
      </c>
      <c r="G287" s="395" t="s">
        <v>15</v>
      </c>
      <c r="H287" s="410"/>
      <c r="I287" s="400"/>
      <c r="J287" s="411"/>
      <c r="K287" s="235"/>
      <c r="L287" s="353"/>
      <c r="M287" s="353"/>
      <c r="N287" s="353"/>
      <c r="O287" s="353"/>
    </row>
    <row r="288" spans="2:15" ht="24.95" customHeight="1">
      <c r="B288" s="396"/>
      <c r="C288" s="402" t="s">
        <v>859</v>
      </c>
      <c r="D288" s="403"/>
      <c r="E288" s="409" t="s">
        <v>858</v>
      </c>
      <c r="F288" s="405">
        <v>1</v>
      </c>
      <c r="G288" s="395" t="s">
        <v>469</v>
      </c>
      <c r="H288" s="391"/>
      <c r="I288" s="400"/>
      <c r="J288" s="411"/>
      <c r="K288" s="223"/>
    </row>
    <row r="289" spans="2:15" ht="24.95" customHeight="1">
      <c r="B289" s="396"/>
      <c r="C289" s="412" t="s">
        <v>447</v>
      </c>
      <c r="D289" s="403"/>
      <c r="E289" s="409"/>
      <c r="F289" s="405"/>
      <c r="G289" s="406"/>
      <c r="H289" s="391"/>
      <c r="I289" s="400"/>
      <c r="J289" s="411"/>
      <c r="K289" s="223"/>
    </row>
    <row r="290" spans="2:15" ht="24.95" customHeight="1">
      <c r="B290" s="396"/>
      <c r="C290" s="413"/>
      <c r="D290" s="403"/>
      <c r="E290" s="404"/>
      <c r="F290" s="405"/>
      <c r="G290" s="395"/>
      <c r="H290" s="391"/>
      <c r="I290" s="400"/>
      <c r="J290" s="407"/>
      <c r="K290" s="223"/>
    </row>
    <row r="291" spans="2:15" ht="24.95" customHeight="1">
      <c r="B291" s="396"/>
      <c r="C291" s="413" t="s">
        <v>825</v>
      </c>
      <c r="D291" s="403"/>
      <c r="E291" s="404"/>
      <c r="F291" s="405"/>
      <c r="G291" s="395"/>
      <c r="H291" s="391"/>
      <c r="I291" s="400"/>
      <c r="J291" s="407"/>
      <c r="K291" s="223"/>
    </row>
    <row r="292" spans="2:15" ht="24.95" customHeight="1">
      <c r="B292" s="396"/>
      <c r="C292" s="414" t="s">
        <v>687</v>
      </c>
      <c r="D292" s="365"/>
      <c r="E292" s="415" t="s">
        <v>826</v>
      </c>
      <c r="F292" s="416">
        <v>6.9</v>
      </c>
      <c r="G292" s="388" t="s">
        <v>13</v>
      </c>
      <c r="H292" s="391"/>
      <c r="I292" s="400"/>
      <c r="J292" s="407"/>
      <c r="K292" s="223"/>
    </row>
    <row r="293" spans="2:15" ht="24.95" customHeight="1">
      <c r="B293" s="396"/>
      <c r="C293" s="414" t="s">
        <v>687</v>
      </c>
      <c r="D293" s="365"/>
      <c r="E293" s="415" t="s">
        <v>854</v>
      </c>
      <c r="F293" s="416">
        <v>7.3</v>
      </c>
      <c r="G293" s="388" t="s">
        <v>13</v>
      </c>
      <c r="H293" s="391"/>
      <c r="I293" s="400"/>
      <c r="J293" s="407"/>
      <c r="K293" s="223"/>
    </row>
    <row r="294" spans="2:15" ht="24.75" customHeight="1">
      <c r="B294" s="396"/>
      <c r="C294" s="417" t="s">
        <v>855</v>
      </c>
      <c r="D294" s="365"/>
      <c r="E294" s="415"/>
      <c r="F294" s="416">
        <v>1.7</v>
      </c>
      <c r="G294" s="388" t="s">
        <v>15</v>
      </c>
      <c r="H294" s="391"/>
      <c r="I294" s="400"/>
      <c r="J294" s="407"/>
      <c r="K294" s="223"/>
    </row>
    <row r="295" spans="2:15" ht="24.75" customHeight="1">
      <c r="B295" s="396"/>
      <c r="C295" s="417" t="s">
        <v>827</v>
      </c>
      <c r="D295" s="365"/>
      <c r="E295" s="415" t="s">
        <v>832</v>
      </c>
      <c r="F295" s="418">
        <v>311</v>
      </c>
      <c r="G295" s="388" t="s">
        <v>15</v>
      </c>
      <c r="H295" s="391"/>
      <c r="I295" s="400"/>
      <c r="J295" s="407"/>
      <c r="K295" s="223"/>
    </row>
    <row r="296" spans="2:15" ht="24.95" customHeight="1">
      <c r="B296" s="396"/>
      <c r="C296" s="413" t="s">
        <v>830</v>
      </c>
      <c r="D296" s="403"/>
      <c r="E296" s="404" t="s">
        <v>876</v>
      </c>
      <c r="F296" s="419">
        <v>4.5</v>
      </c>
      <c r="G296" s="395" t="s">
        <v>13</v>
      </c>
      <c r="H296" s="410"/>
      <c r="I296" s="400"/>
      <c r="J296" s="407"/>
      <c r="K296" s="235"/>
      <c r="L296" s="353"/>
      <c r="M296" s="353"/>
      <c r="N296" s="353"/>
      <c r="O296" s="353"/>
    </row>
    <row r="297" spans="2:15" ht="24.95" customHeight="1">
      <c r="B297" s="396"/>
      <c r="C297" s="413" t="s">
        <v>828</v>
      </c>
      <c r="D297" s="403"/>
      <c r="E297" s="404" t="s">
        <v>829</v>
      </c>
      <c r="F297" s="405">
        <v>1</v>
      </c>
      <c r="G297" s="395" t="s">
        <v>38</v>
      </c>
      <c r="H297" s="410"/>
      <c r="I297" s="400"/>
      <c r="J297" s="407"/>
      <c r="K297" s="235"/>
      <c r="L297" s="353"/>
      <c r="M297" s="353"/>
      <c r="N297" s="353"/>
      <c r="O297" s="353"/>
    </row>
    <row r="298" spans="2:15" ht="24.95" customHeight="1">
      <c r="B298" s="396"/>
      <c r="C298" s="412" t="s">
        <v>447</v>
      </c>
      <c r="D298" s="403"/>
      <c r="E298" s="409"/>
      <c r="F298" s="405"/>
      <c r="G298" s="406"/>
      <c r="H298" s="391"/>
      <c r="I298" s="400"/>
      <c r="J298" s="411"/>
      <c r="K298" s="223"/>
    </row>
    <row r="299" spans="2:15" ht="24.95" customHeight="1">
      <c r="B299" s="396"/>
      <c r="C299" s="413"/>
      <c r="D299" s="403"/>
      <c r="E299" s="404"/>
      <c r="F299" s="405"/>
      <c r="G299" s="395"/>
      <c r="H299" s="391"/>
      <c r="I299" s="400"/>
      <c r="J299" s="407"/>
      <c r="K299" s="223"/>
    </row>
    <row r="300" spans="2:15" ht="24.95" customHeight="1">
      <c r="B300" s="195"/>
      <c r="C300" s="284" t="s">
        <v>425</v>
      </c>
      <c r="D300" s="281"/>
      <c r="E300" s="277"/>
      <c r="F300" s="285"/>
      <c r="G300" s="270"/>
      <c r="H300" s="212"/>
      <c r="I300" s="275"/>
      <c r="J300" s="286"/>
      <c r="K300" s="223"/>
    </row>
    <row r="301" spans="2:15" ht="24.95" customHeight="1">
      <c r="B301" s="195"/>
      <c r="C301" s="283"/>
      <c r="D301" s="281"/>
      <c r="E301" s="241"/>
      <c r="F301" s="288"/>
      <c r="G301" s="270"/>
      <c r="H301" s="212"/>
      <c r="I301" s="275"/>
      <c r="J301" s="286"/>
      <c r="K301" s="223"/>
    </row>
    <row r="302" spans="2:15" ht="24.95" customHeight="1">
      <c r="B302" s="195"/>
      <c r="C302" s="283"/>
      <c r="D302" s="281"/>
      <c r="E302" s="241"/>
      <c r="F302" s="288"/>
      <c r="G302" s="270"/>
      <c r="H302" s="212"/>
      <c r="I302" s="275"/>
      <c r="J302" s="286"/>
      <c r="K302" s="223"/>
    </row>
    <row r="303" spans="2:15" ht="24.95" customHeight="1">
      <c r="B303" s="396"/>
      <c r="C303" s="408" t="s">
        <v>804</v>
      </c>
      <c r="D303" s="393"/>
      <c r="E303" s="398"/>
      <c r="F303" s="399"/>
      <c r="G303" s="395"/>
      <c r="H303" s="212"/>
      <c r="I303" s="275"/>
      <c r="J303" s="211"/>
      <c r="K303" s="223"/>
    </row>
    <row r="304" spans="2:15" ht="24.95" customHeight="1">
      <c r="B304" s="396"/>
      <c r="C304" s="402" t="s">
        <v>881</v>
      </c>
      <c r="D304" s="403"/>
      <c r="E304" s="404"/>
      <c r="F304" s="405"/>
      <c r="G304" s="406"/>
      <c r="H304" s="212"/>
      <c r="I304" s="275"/>
      <c r="J304" s="286"/>
      <c r="K304" s="223"/>
    </row>
    <row r="305" spans="2:11" ht="24.95" customHeight="1">
      <c r="B305" s="396"/>
      <c r="C305" s="408" t="s">
        <v>806</v>
      </c>
      <c r="D305" s="403"/>
      <c r="E305" s="404" t="s">
        <v>882</v>
      </c>
      <c r="F305" s="394">
        <v>98.7</v>
      </c>
      <c r="G305" s="395" t="s">
        <v>478</v>
      </c>
      <c r="H305" s="212"/>
      <c r="I305" s="275"/>
      <c r="J305" s="211"/>
      <c r="K305" s="223"/>
    </row>
    <row r="306" spans="2:11" ht="24.95" customHeight="1">
      <c r="B306" s="396"/>
      <c r="C306" s="408" t="s">
        <v>806</v>
      </c>
      <c r="D306" s="403"/>
      <c r="E306" s="404" t="s">
        <v>815</v>
      </c>
      <c r="F306" s="394">
        <v>93.9</v>
      </c>
      <c r="G306" s="395" t="s">
        <v>478</v>
      </c>
      <c r="H306" s="212"/>
      <c r="I306" s="275"/>
      <c r="J306" s="211"/>
      <c r="K306" s="223"/>
    </row>
    <row r="307" spans="2:11" ht="24.95" customHeight="1">
      <c r="B307" s="396"/>
      <c r="C307" s="408" t="s">
        <v>806</v>
      </c>
      <c r="D307" s="403"/>
      <c r="E307" s="404" t="s">
        <v>814</v>
      </c>
      <c r="F307" s="394">
        <v>41.3</v>
      </c>
      <c r="G307" s="395" t="s">
        <v>478</v>
      </c>
      <c r="H307" s="212"/>
      <c r="I307" s="275"/>
      <c r="J307" s="211"/>
      <c r="K307" s="223"/>
    </row>
    <row r="308" spans="2:11" ht="24.95" customHeight="1">
      <c r="B308" s="396"/>
      <c r="C308" s="402" t="s">
        <v>807</v>
      </c>
      <c r="D308" s="403"/>
      <c r="E308" s="409"/>
      <c r="F308" s="405">
        <v>93.9</v>
      </c>
      <c r="G308" s="395" t="s">
        <v>478</v>
      </c>
      <c r="H308" s="349"/>
      <c r="I308" s="275"/>
      <c r="J308" s="297"/>
      <c r="K308" s="223"/>
    </row>
    <row r="309" spans="2:11" ht="24.95" customHeight="1">
      <c r="B309" s="396"/>
      <c r="C309" s="402" t="s">
        <v>808</v>
      </c>
      <c r="D309" s="403"/>
      <c r="E309" s="409" t="s">
        <v>816</v>
      </c>
      <c r="F309" s="399">
        <v>210</v>
      </c>
      <c r="G309" s="395" t="s">
        <v>13</v>
      </c>
      <c r="H309" s="212"/>
      <c r="I309" s="275"/>
      <c r="J309" s="297"/>
      <c r="K309" s="223"/>
    </row>
    <row r="310" spans="2:11" ht="24.95" customHeight="1">
      <c r="B310" s="396"/>
      <c r="C310" s="408" t="s">
        <v>809</v>
      </c>
      <c r="D310" s="403"/>
      <c r="E310" s="409"/>
      <c r="F310" s="399">
        <v>166</v>
      </c>
      <c r="G310" s="395" t="s">
        <v>478</v>
      </c>
      <c r="H310" s="349"/>
      <c r="I310" s="275"/>
      <c r="J310" s="297"/>
      <c r="K310" s="223"/>
    </row>
    <row r="311" spans="2:11" ht="24.95" customHeight="1">
      <c r="B311" s="396"/>
      <c r="C311" s="402" t="s">
        <v>670</v>
      </c>
      <c r="D311" s="403"/>
      <c r="E311" s="404" t="s">
        <v>810</v>
      </c>
      <c r="F311" s="399">
        <v>166</v>
      </c>
      <c r="G311" s="395" t="s">
        <v>478</v>
      </c>
      <c r="H311" s="349"/>
      <c r="I311" s="275"/>
      <c r="J311" s="297"/>
      <c r="K311" s="223"/>
    </row>
    <row r="312" spans="2:11" ht="24.95" customHeight="1">
      <c r="B312" s="195"/>
      <c r="C312" s="283" t="s">
        <v>470</v>
      </c>
      <c r="D312" s="281"/>
      <c r="E312" s="277" t="s">
        <v>795</v>
      </c>
      <c r="F312" s="288">
        <v>10.1</v>
      </c>
      <c r="G312" s="270" t="s">
        <v>13</v>
      </c>
      <c r="H312" s="212"/>
      <c r="I312" s="275"/>
      <c r="J312" s="297"/>
      <c r="K312" s="223"/>
    </row>
    <row r="313" spans="2:11" ht="24.95" customHeight="1">
      <c r="B313" s="195"/>
      <c r="C313" s="283" t="s">
        <v>811</v>
      </c>
      <c r="D313" s="281"/>
      <c r="E313" s="277" t="s">
        <v>812</v>
      </c>
      <c r="F313" s="288">
        <v>24</v>
      </c>
      <c r="G313" s="270" t="s">
        <v>478</v>
      </c>
      <c r="H313" s="349"/>
      <c r="I313" s="275"/>
      <c r="J313" s="297"/>
      <c r="K313" s="223"/>
    </row>
    <row r="314" spans="2:11" ht="24.95" customHeight="1">
      <c r="B314" s="195"/>
      <c r="C314" s="283" t="s">
        <v>813</v>
      </c>
      <c r="D314" s="281"/>
      <c r="E314" s="277"/>
      <c r="F314" s="288">
        <v>3</v>
      </c>
      <c r="G314" s="270" t="s">
        <v>478</v>
      </c>
      <c r="H314" s="349"/>
      <c r="I314" s="275"/>
      <c r="J314" s="297"/>
      <c r="K314" s="223"/>
    </row>
    <row r="315" spans="2:11" ht="24.95" customHeight="1">
      <c r="B315" s="195"/>
      <c r="C315" s="283" t="s">
        <v>857</v>
      </c>
      <c r="D315" s="281"/>
      <c r="E315" s="277" t="s">
        <v>858</v>
      </c>
      <c r="F315" s="288">
        <v>1</v>
      </c>
      <c r="G315" s="270" t="s">
        <v>469</v>
      </c>
      <c r="H315" s="212"/>
      <c r="I315" s="275"/>
      <c r="J315" s="297"/>
      <c r="K315" s="223"/>
    </row>
    <row r="316" spans="2:11" ht="24.95" customHeight="1">
      <c r="B316" s="195"/>
      <c r="C316" s="284" t="s">
        <v>447</v>
      </c>
      <c r="D316" s="281"/>
      <c r="E316" s="277"/>
      <c r="F316" s="288"/>
      <c r="G316" s="198"/>
      <c r="H316" s="212"/>
      <c r="I316" s="275"/>
      <c r="J316" s="297"/>
      <c r="K316" s="223"/>
    </row>
    <row r="317" spans="2:11" ht="24.95" customHeight="1">
      <c r="B317" s="195"/>
      <c r="C317" s="298"/>
      <c r="D317" s="281"/>
      <c r="E317" s="241"/>
      <c r="F317" s="288"/>
      <c r="G317" s="270"/>
      <c r="H317" s="212"/>
      <c r="I317" s="275"/>
      <c r="J317" s="286"/>
      <c r="K317" s="223"/>
    </row>
    <row r="318" spans="2:11" ht="24.95" customHeight="1">
      <c r="B318" s="195"/>
      <c r="C318" s="298" t="s">
        <v>825</v>
      </c>
      <c r="D318" s="281"/>
      <c r="E318" s="241"/>
      <c r="F318" s="288"/>
      <c r="G318" s="270"/>
      <c r="H318" s="212"/>
      <c r="I318" s="275"/>
      <c r="J318" s="286"/>
      <c r="K318" s="223"/>
    </row>
    <row r="319" spans="2:11" ht="24.75" customHeight="1">
      <c r="B319" s="396"/>
      <c r="C319" s="413" t="s">
        <v>856</v>
      </c>
      <c r="D319" s="403"/>
      <c r="E319" s="404" t="s">
        <v>853</v>
      </c>
      <c r="F319" s="405">
        <v>8.6</v>
      </c>
      <c r="G319" s="395" t="s">
        <v>15</v>
      </c>
      <c r="H319" s="391"/>
      <c r="I319" s="275"/>
      <c r="J319" s="286"/>
      <c r="K319" s="223"/>
    </row>
    <row r="320" spans="2:11" ht="24.75" customHeight="1">
      <c r="B320" s="396"/>
      <c r="C320" s="413" t="s">
        <v>833</v>
      </c>
      <c r="D320" s="403"/>
      <c r="E320" s="404" t="s">
        <v>832</v>
      </c>
      <c r="F320" s="420">
        <v>107</v>
      </c>
      <c r="G320" s="395" t="s">
        <v>15</v>
      </c>
      <c r="H320" s="391"/>
      <c r="I320" s="275"/>
      <c r="J320" s="286"/>
      <c r="K320" s="223"/>
    </row>
    <row r="321" spans="2:12" ht="24.95" customHeight="1">
      <c r="B321" s="396"/>
      <c r="C321" s="413" t="s">
        <v>834</v>
      </c>
      <c r="D321" s="403"/>
      <c r="E321" s="404" t="s">
        <v>831</v>
      </c>
      <c r="F321" s="419">
        <v>4.5999999999999996</v>
      </c>
      <c r="G321" s="395" t="s">
        <v>13</v>
      </c>
      <c r="H321" s="391"/>
      <c r="I321" s="275"/>
      <c r="J321" s="286"/>
      <c r="K321" s="223"/>
    </row>
    <row r="322" spans="2:12" ht="24.95" customHeight="1">
      <c r="B322" s="396"/>
      <c r="C322" s="417" t="s">
        <v>838</v>
      </c>
      <c r="D322" s="365"/>
      <c r="E322" s="415" t="s">
        <v>835</v>
      </c>
      <c r="F322" s="416">
        <v>40</v>
      </c>
      <c r="G322" s="388" t="s">
        <v>13</v>
      </c>
      <c r="H322" s="391"/>
      <c r="I322" s="275"/>
      <c r="J322" s="286"/>
      <c r="K322" s="223"/>
    </row>
    <row r="323" spans="2:12" ht="24.95" customHeight="1">
      <c r="B323" s="396"/>
      <c r="C323" s="413" t="s">
        <v>828</v>
      </c>
      <c r="D323" s="403"/>
      <c r="E323" s="404" t="s">
        <v>839</v>
      </c>
      <c r="F323" s="405">
        <v>1</v>
      </c>
      <c r="G323" s="395" t="s">
        <v>38</v>
      </c>
      <c r="H323" s="391"/>
      <c r="I323" s="275"/>
      <c r="J323" s="286"/>
      <c r="K323" s="223"/>
    </row>
    <row r="324" spans="2:12" ht="24.95" customHeight="1">
      <c r="B324" s="421"/>
      <c r="C324" s="408" t="s">
        <v>837</v>
      </c>
      <c r="D324" s="403"/>
      <c r="E324" s="404" t="s">
        <v>836</v>
      </c>
      <c r="F324" s="405">
        <v>6</v>
      </c>
      <c r="G324" s="395" t="s">
        <v>13</v>
      </c>
      <c r="H324" s="391"/>
      <c r="I324" s="275"/>
      <c r="J324" s="286"/>
      <c r="K324" s="223"/>
      <c r="L324" s="228"/>
    </row>
    <row r="325" spans="2:12" ht="24.95" customHeight="1">
      <c r="B325" s="396"/>
      <c r="C325" s="413" t="s">
        <v>371</v>
      </c>
      <c r="D325" s="403"/>
      <c r="E325" s="404" t="s">
        <v>840</v>
      </c>
      <c r="F325" s="405">
        <v>1</v>
      </c>
      <c r="G325" s="395" t="s">
        <v>38</v>
      </c>
      <c r="H325" s="391"/>
      <c r="I325" s="275"/>
      <c r="J325" s="286"/>
      <c r="K325" s="223"/>
    </row>
    <row r="326" spans="2:12" ht="24.95" customHeight="1">
      <c r="B326" s="396"/>
      <c r="C326" s="412" t="s">
        <v>447</v>
      </c>
      <c r="D326" s="403"/>
      <c r="E326" s="409"/>
      <c r="F326" s="405"/>
      <c r="G326" s="406"/>
      <c r="H326" s="391"/>
      <c r="I326" s="275"/>
      <c r="J326" s="297"/>
      <c r="K326" s="223"/>
    </row>
    <row r="327" spans="2:12" ht="24.95" customHeight="1">
      <c r="B327" s="396"/>
      <c r="C327" s="413"/>
      <c r="D327" s="403"/>
      <c r="E327" s="404"/>
      <c r="F327" s="405"/>
      <c r="G327" s="395"/>
      <c r="H327" s="391"/>
      <c r="I327" s="275"/>
      <c r="J327" s="286"/>
      <c r="K327" s="223"/>
    </row>
    <row r="328" spans="2:12" ht="24.95" customHeight="1">
      <c r="B328" s="195"/>
      <c r="C328" s="298"/>
      <c r="D328" s="281"/>
      <c r="E328" s="241"/>
      <c r="F328" s="288"/>
      <c r="G328" s="270"/>
      <c r="H328" s="212"/>
      <c r="I328" s="275"/>
      <c r="J328" s="286"/>
      <c r="K328" s="223"/>
    </row>
    <row r="329" spans="2:12" ht="24.95" customHeight="1">
      <c r="B329" s="195"/>
      <c r="C329" s="284" t="s">
        <v>431</v>
      </c>
      <c r="D329" s="281"/>
      <c r="E329" s="277"/>
      <c r="F329" s="288"/>
      <c r="G329" s="270"/>
      <c r="H329" s="212"/>
      <c r="I329" s="275"/>
      <c r="J329" s="297"/>
      <c r="K329" s="223"/>
    </row>
    <row r="330" spans="2:12" ht="24.95" customHeight="1">
      <c r="B330" s="195"/>
      <c r="C330" s="284"/>
      <c r="D330" s="281"/>
      <c r="E330" s="277"/>
      <c r="F330" s="288"/>
      <c r="G330" s="270"/>
      <c r="H330" s="212"/>
      <c r="I330" s="275"/>
      <c r="J330" s="297"/>
      <c r="K330" s="223"/>
    </row>
    <row r="331" spans="2:12" ht="24.95" customHeight="1">
      <c r="B331" s="195"/>
      <c r="C331" s="284"/>
      <c r="D331" s="281"/>
      <c r="E331" s="277"/>
      <c r="F331" s="288"/>
      <c r="G331" s="270"/>
      <c r="H331" s="212"/>
      <c r="I331" s="275"/>
      <c r="J331" s="297"/>
      <c r="K331" s="223"/>
    </row>
    <row r="332" spans="2:12" ht="24.95" customHeight="1">
      <c r="B332" s="195"/>
      <c r="C332" s="284"/>
      <c r="D332" s="281"/>
      <c r="E332" s="277"/>
      <c r="F332" s="288"/>
      <c r="G332" s="270"/>
      <c r="H332" s="212"/>
      <c r="I332" s="275"/>
      <c r="J332" s="297"/>
      <c r="K332" s="223"/>
    </row>
    <row r="333" spans="2:12" ht="24.95" customHeight="1">
      <c r="B333" s="195"/>
      <c r="C333" s="284"/>
      <c r="D333" s="281"/>
      <c r="E333" s="277"/>
      <c r="F333" s="288"/>
      <c r="G333" s="270"/>
      <c r="H333" s="212"/>
      <c r="I333" s="275"/>
      <c r="J333" s="297"/>
      <c r="K333" s="223"/>
    </row>
    <row r="334" spans="2:12" ht="24.95" customHeight="1">
      <c r="B334" s="195"/>
      <c r="C334" s="284"/>
      <c r="D334" s="281"/>
      <c r="E334" s="277"/>
      <c r="F334" s="288"/>
      <c r="G334" s="270"/>
      <c r="H334" s="212"/>
      <c r="I334" s="275"/>
      <c r="J334" s="297"/>
      <c r="K334" s="223"/>
    </row>
    <row r="335" spans="2:12" ht="24.95" customHeight="1">
      <c r="B335" s="195"/>
      <c r="C335" s="284"/>
      <c r="D335" s="281"/>
      <c r="E335" s="277"/>
      <c r="F335" s="288"/>
      <c r="G335" s="270"/>
      <c r="H335" s="212"/>
      <c r="I335" s="275"/>
      <c r="J335" s="297"/>
      <c r="K335" s="223"/>
    </row>
    <row r="336" spans="2:12" ht="24.95" customHeight="1">
      <c r="B336" s="195"/>
      <c r="C336" s="284"/>
      <c r="D336" s="281"/>
      <c r="E336" s="277"/>
      <c r="F336" s="288"/>
      <c r="G336" s="270"/>
      <c r="H336" s="212"/>
      <c r="I336" s="275"/>
      <c r="J336" s="297"/>
      <c r="K336" s="223"/>
    </row>
    <row r="337" spans="2:11" ht="24.95" customHeight="1">
      <c r="B337" s="195"/>
      <c r="C337" s="284"/>
      <c r="D337" s="281"/>
      <c r="E337" s="277"/>
      <c r="F337" s="288"/>
      <c r="G337" s="270"/>
      <c r="H337" s="212"/>
      <c r="I337" s="275"/>
      <c r="J337" s="297"/>
      <c r="K337" s="223"/>
    </row>
    <row r="338" spans="2:11" ht="24.95" customHeight="1">
      <c r="B338" s="195"/>
      <c r="C338" s="284"/>
      <c r="D338" s="281"/>
      <c r="E338" s="277"/>
      <c r="F338" s="288"/>
      <c r="G338" s="270"/>
      <c r="H338" s="212"/>
      <c r="I338" s="275"/>
      <c r="J338" s="297"/>
      <c r="K338" s="223"/>
    </row>
    <row r="339" spans="2:11" ht="24.95" customHeight="1">
      <c r="B339" s="195"/>
      <c r="C339" s="284"/>
      <c r="D339" s="281"/>
      <c r="E339" s="277"/>
      <c r="F339" s="288"/>
      <c r="G339" s="270"/>
      <c r="H339" s="212"/>
      <c r="I339" s="275"/>
      <c r="J339" s="297"/>
      <c r="K339" s="223"/>
    </row>
    <row r="340" spans="2:11" ht="24.95" customHeight="1">
      <c r="B340" s="195"/>
      <c r="C340" s="284"/>
      <c r="D340" s="281"/>
      <c r="E340" s="277"/>
      <c r="F340" s="288"/>
      <c r="G340" s="270"/>
      <c r="H340" s="212"/>
      <c r="I340" s="275"/>
      <c r="J340" s="297"/>
      <c r="K340" s="223"/>
    </row>
    <row r="341" spans="2:11" ht="24.95" customHeight="1">
      <c r="B341" s="195"/>
      <c r="C341" s="284"/>
      <c r="D341" s="281"/>
      <c r="E341" s="277"/>
      <c r="F341" s="288"/>
      <c r="G341" s="270"/>
      <c r="H341" s="212"/>
      <c r="I341" s="275"/>
      <c r="J341" s="297"/>
      <c r="K341" s="223"/>
    </row>
    <row r="342" spans="2:11" ht="24.95" customHeight="1">
      <c r="B342" s="195"/>
      <c r="C342" s="284"/>
      <c r="D342" s="281"/>
      <c r="E342" s="277"/>
      <c r="F342" s="288"/>
      <c r="G342" s="270"/>
      <c r="H342" s="212"/>
      <c r="I342" s="275"/>
      <c r="J342" s="297"/>
      <c r="K342" s="223"/>
    </row>
    <row r="343" spans="2:11" ht="24.95" customHeight="1">
      <c r="B343" s="276" t="s">
        <v>151</v>
      </c>
      <c r="C343" s="213" t="str">
        <f>'■中科目（改修)'!D36</f>
        <v>発生材処理</v>
      </c>
      <c r="D343" s="272"/>
      <c r="E343" s="277"/>
      <c r="F343" s="274"/>
      <c r="G343" s="270"/>
      <c r="H343" s="212"/>
      <c r="I343" s="275"/>
      <c r="J343" s="212"/>
      <c r="K343" s="221"/>
    </row>
    <row r="344" spans="2:11" ht="24.95" customHeight="1">
      <c r="B344" s="195"/>
      <c r="C344" s="287" t="s">
        <v>606</v>
      </c>
      <c r="D344" s="281"/>
      <c r="E344" s="277"/>
      <c r="F344" s="285"/>
      <c r="G344" s="270"/>
      <c r="H344" s="212"/>
      <c r="I344" s="275"/>
      <c r="J344" s="286"/>
      <c r="K344" s="223"/>
    </row>
    <row r="345" spans="2:11" ht="24.95" customHeight="1">
      <c r="B345" s="195"/>
      <c r="C345" s="240" t="s">
        <v>422</v>
      </c>
      <c r="D345" s="281"/>
      <c r="E345" s="241"/>
      <c r="F345" s="292">
        <v>1</v>
      </c>
      <c r="G345" s="270" t="s">
        <v>38</v>
      </c>
      <c r="H345" s="212"/>
      <c r="I345" s="275"/>
      <c r="J345" s="297" t="str">
        <f>'■別紙明細（改修）'!B72</f>
        <v>別紙明細-10</v>
      </c>
      <c r="K345" s="222"/>
    </row>
    <row r="346" spans="2:11" ht="24.95" customHeight="1">
      <c r="B346" s="195"/>
      <c r="C346" s="240" t="s">
        <v>424</v>
      </c>
      <c r="D346" s="281"/>
      <c r="E346" s="241"/>
      <c r="F346" s="292">
        <v>1</v>
      </c>
      <c r="G346" s="270" t="s">
        <v>38</v>
      </c>
      <c r="H346" s="212"/>
      <c r="I346" s="275"/>
      <c r="J346" s="297" t="str">
        <f>'■別紙明細（改修）'!B82</f>
        <v>別紙明細-11</v>
      </c>
      <c r="K346" s="222"/>
    </row>
    <row r="347" spans="2:11" ht="24.95" customHeight="1">
      <c r="B347" s="195"/>
      <c r="C347" s="284" t="s">
        <v>41</v>
      </c>
      <c r="D347" s="281"/>
      <c r="E347" s="277"/>
      <c r="F347" s="288"/>
      <c r="G347" s="198"/>
      <c r="H347" s="212"/>
      <c r="I347" s="275"/>
      <c r="J347" s="297"/>
      <c r="K347" s="223"/>
    </row>
    <row r="348" spans="2:11" ht="24.95" customHeight="1">
      <c r="B348" s="195"/>
      <c r="C348" s="284"/>
      <c r="D348" s="281"/>
      <c r="E348" s="277"/>
      <c r="F348" s="285"/>
      <c r="G348" s="270"/>
      <c r="H348" s="212"/>
      <c r="I348" s="275"/>
      <c r="J348" s="286"/>
      <c r="K348" s="223"/>
    </row>
    <row r="349" spans="2:11" ht="24.95" customHeight="1">
      <c r="B349" s="195"/>
      <c r="C349" s="240" t="s">
        <v>607</v>
      </c>
      <c r="D349" s="281"/>
      <c r="E349" s="277"/>
      <c r="F349" s="285"/>
      <c r="G349" s="270"/>
      <c r="H349" s="212"/>
      <c r="I349" s="275"/>
      <c r="J349" s="286"/>
      <c r="K349" s="223"/>
    </row>
    <row r="350" spans="2:11" ht="24.95" customHeight="1">
      <c r="B350" s="195"/>
      <c r="C350" s="283" t="s">
        <v>415</v>
      </c>
      <c r="D350" s="281"/>
      <c r="E350" s="241"/>
      <c r="F350" s="292">
        <v>1</v>
      </c>
      <c r="G350" s="270" t="s">
        <v>38</v>
      </c>
      <c r="H350" s="212"/>
      <c r="I350" s="275"/>
      <c r="J350" s="297" t="str">
        <f>'■別紙明細（改修）'!B94</f>
        <v>別紙明細-12</v>
      </c>
      <c r="K350" s="222"/>
    </row>
    <row r="351" spans="2:11" ht="24.95" customHeight="1">
      <c r="B351" s="195"/>
      <c r="C351" s="284" t="s">
        <v>41</v>
      </c>
      <c r="D351" s="281"/>
      <c r="E351" s="277"/>
      <c r="F351" s="288"/>
      <c r="G351" s="198"/>
      <c r="H351" s="212"/>
      <c r="I351" s="275"/>
      <c r="J351" s="297"/>
      <c r="K351" s="223"/>
    </row>
    <row r="352" spans="2:11" ht="24.95" customHeight="1">
      <c r="B352" s="195"/>
      <c r="C352" s="284"/>
      <c r="D352" s="281"/>
      <c r="E352" s="277"/>
      <c r="F352" s="285"/>
      <c r="G352" s="270"/>
      <c r="H352" s="212"/>
      <c r="I352" s="275"/>
      <c r="J352" s="286"/>
      <c r="K352" s="223"/>
    </row>
    <row r="353" spans="2:11" ht="24.95" customHeight="1">
      <c r="B353" s="195"/>
      <c r="C353" s="284"/>
      <c r="D353" s="281"/>
      <c r="E353" s="277"/>
      <c r="F353" s="285"/>
      <c r="G353" s="270"/>
      <c r="H353" s="212"/>
      <c r="I353" s="275"/>
      <c r="J353" s="286"/>
      <c r="K353" s="223"/>
    </row>
    <row r="354" spans="2:11" ht="24.95" customHeight="1">
      <c r="B354" s="195"/>
      <c r="C354" s="284"/>
      <c r="D354" s="281"/>
      <c r="E354" s="277"/>
      <c r="F354" s="285"/>
      <c r="G354" s="270"/>
      <c r="H354" s="212"/>
      <c r="I354" s="275"/>
      <c r="J354" s="286"/>
      <c r="K354" s="223"/>
    </row>
    <row r="355" spans="2:11" ht="24.95" customHeight="1">
      <c r="B355" s="195"/>
      <c r="C355" s="284"/>
      <c r="D355" s="281"/>
      <c r="E355" s="277"/>
      <c r="F355" s="285"/>
      <c r="G355" s="270"/>
      <c r="H355" s="212"/>
      <c r="I355" s="275"/>
      <c r="J355" s="286"/>
      <c r="K355" s="223"/>
    </row>
    <row r="356" spans="2:11" ht="24.95" customHeight="1">
      <c r="B356" s="195"/>
      <c r="C356" s="284"/>
      <c r="D356" s="281"/>
      <c r="E356" s="277"/>
      <c r="F356" s="285"/>
      <c r="G356" s="270"/>
      <c r="H356" s="212"/>
      <c r="I356" s="275"/>
      <c r="J356" s="286"/>
      <c r="K356" s="223"/>
    </row>
    <row r="357" spans="2:11" ht="24.95" customHeight="1">
      <c r="B357" s="195"/>
      <c r="C357" s="284"/>
      <c r="D357" s="281"/>
      <c r="E357" s="277"/>
      <c r="F357" s="285"/>
      <c r="G357" s="270"/>
      <c r="H357" s="212"/>
      <c r="I357" s="275"/>
      <c r="J357" s="286"/>
      <c r="K357" s="223"/>
    </row>
    <row r="358" spans="2:11" ht="24.95" customHeight="1">
      <c r="B358" s="195"/>
      <c r="C358" s="284"/>
      <c r="D358" s="281"/>
      <c r="E358" s="277"/>
      <c r="F358" s="285"/>
      <c r="G358" s="270"/>
      <c r="H358" s="212"/>
      <c r="I358" s="275"/>
      <c r="J358" s="286"/>
      <c r="K358" s="223"/>
    </row>
    <row r="359" spans="2:11" ht="24.95" customHeight="1">
      <c r="B359" s="195"/>
      <c r="C359" s="284"/>
      <c r="D359" s="281"/>
      <c r="E359" s="277"/>
      <c r="F359" s="285"/>
      <c r="G359" s="270"/>
      <c r="H359" s="212"/>
      <c r="I359" s="275"/>
      <c r="J359" s="286"/>
      <c r="K359" s="223"/>
    </row>
    <row r="360" spans="2:11" ht="24.95" customHeight="1">
      <c r="B360" s="195"/>
      <c r="C360" s="284"/>
      <c r="D360" s="281"/>
      <c r="E360" s="277"/>
      <c r="F360" s="285"/>
      <c r="G360" s="270"/>
      <c r="H360" s="212"/>
      <c r="I360" s="275"/>
      <c r="J360" s="286"/>
      <c r="K360" s="223"/>
    </row>
    <row r="361" spans="2:11" ht="24.95" customHeight="1">
      <c r="B361" s="195"/>
      <c r="C361" s="284"/>
      <c r="D361" s="281"/>
      <c r="E361" s="277"/>
      <c r="F361" s="285"/>
      <c r="G361" s="270"/>
      <c r="H361" s="212"/>
      <c r="I361" s="275"/>
      <c r="J361" s="286"/>
      <c r="K361" s="223"/>
    </row>
    <row r="362" spans="2:11" ht="24.95" customHeight="1">
      <c r="B362" s="195"/>
      <c r="C362" s="284"/>
      <c r="D362" s="281"/>
      <c r="E362" s="277"/>
      <c r="F362" s="285"/>
      <c r="G362" s="270"/>
      <c r="H362" s="212"/>
      <c r="I362" s="275"/>
      <c r="J362" s="286"/>
      <c r="K362" s="223"/>
    </row>
    <row r="363" spans="2:11" ht="24.95" customHeight="1">
      <c r="B363" s="434"/>
      <c r="C363" s="422"/>
      <c r="D363" s="373"/>
      <c r="E363" s="373"/>
      <c r="F363" s="423"/>
      <c r="G363" s="375"/>
      <c r="H363" s="376"/>
      <c r="I363" s="424"/>
      <c r="J363" s="377"/>
      <c r="K363" s="223"/>
    </row>
    <row r="364" spans="2:11" ht="24.95" customHeight="1">
      <c r="B364" s="435"/>
      <c r="C364" s="425"/>
      <c r="D364" s="426"/>
      <c r="E364" s="426"/>
      <c r="F364" s="427"/>
      <c r="G364" s="381"/>
      <c r="H364" s="382"/>
      <c r="I364" s="428"/>
      <c r="J364" s="260"/>
      <c r="K364" s="223"/>
    </row>
    <row r="365" spans="2:11" ht="24.95" customHeight="1">
      <c r="B365" s="435"/>
      <c r="C365" s="425"/>
      <c r="D365" s="426"/>
      <c r="E365" s="426"/>
      <c r="F365" s="427"/>
      <c r="G365" s="381"/>
      <c r="H365" s="382"/>
      <c r="I365" s="428"/>
      <c r="J365" s="260"/>
      <c r="K365" s="223"/>
    </row>
    <row r="366" spans="2:11" ht="24.95" customHeight="1">
      <c r="B366" s="435"/>
      <c r="C366" s="385"/>
      <c r="D366" s="385"/>
      <c r="E366" s="385"/>
      <c r="F366" s="429"/>
      <c r="G366" s="381"/>
      <c r="H366" s="382"/>
      <c r="I366" s="428"/>
      <c r="J366" s="343"/>
      <c r="K366" s="223"/>
    </row>
    <row r="367" spans="2:11" ht="24.95" customHeight="1">
      <c r="B367" s="435"/>
      <c r="C367" s="430"/>
      <c r="D367" s="431"/>
      <c r="E367" s="431"/>
      <c r="F367" s="432"/>
      <c r="G367" s="381"/>
      <c r="H367" s="382"/>
      <c r="I367" s="428"/>
      <c r="J367" s="260"/>
      <c r="K367" s="223"/>
    </row>
    <row r="368" spans="2:11" ht="24.95" customHeight="1">
      <c r="B368" s="435"/>
      <c r="C368" s="433"/>
      <c r="D368" s="431"/>
      <c r="E368" s="431"/>
      <c r="F368" s="432"/>
      <c r="G368" s="381"/>
      <c r="H368" s="382"/>
      <c r="I368" s="428"/>
      <c r="J368" s="260"/>
      <c r="K368" s="223"/>
    </row>
    <row r="369" spans="2:11" ht="24.95" customHeight="1">
      <c r="B369" s="435"/>
      <c r="C369" s="433"/>
      <c r="D369" s="431"/>
      <c r="E369" s="431"/>
      <c r="F369" s="432"/>
      <c r="G369" s="381"/>
      <c r="H369" s="382"/>
      <c r="I369" s="428"/>
      <c r="J369" s="260"/>
      <c r="K369" s="223"/>
    </row>
    <row r="370" spans="2:11" ht="24.95" customHeight="1">
      <c r="B370" s="435"/>
      <c r="C370" s="433"/>
      <c r="D370" s="431"/>
      <c r="E370" s="431"/>
      <c r="F370" s="432"/>
      <c r="G370" s="381"/>
      <c r="H370" s="382"/>
      <c r="I370" s="428"/>
      <c r="J370" s="260"/>
      <c r="K370" s="223"/>
    </row>
    <row r="371" spans="2:11" ht="24.95" customHeight="1">
      <c r="B371" s="435"/>
      <c r="C371" s="433"/>
      <c r="D371" s="431"/>
      <c r="E371" s="431"/>
      <c r="F371" s="432"/>
      <c r="G371" s="381"/>
      <c r="H371" s="382"/>
      <c r="I371" s="428"/>
      <c r="J371" s="260"/>
      <c r="K371" s="223"/>
    </row>
    <row r="372" spans="2:11" ht="24.95" customHeight="1">
      <c r="B372" s="435"/>
      <c r="C372" s="433"/>
      <c r="D372" s="431"/>
      <c r="E372" s="431"/>
      <c r="F372" s="432"/>
      <c r="G372" s="381"/>
      <c r="H372" s="382"/>
      <c r="I372" s="428"/>
      <c r="J372" s="260"/>
      <c r="K372" s="223"/>
    </row>
    <row r="373" spans="2:11" ht="24.95" customHeight="1">
      <c r="B373" s="435"/>
      <c r="C373" s="433"/>
      <c r="D373" s="431"/>
      <c r="E373" s="431"/>
      <c r="F373" s="432"/>
      <c r="G373" s="381"/>
      <c r="H373" s="382"/>
      <c r="I373" s="428"/>
      <c r="J373" s="260"/>
      <c r="K373" s="223"/>
    </row>
    <row r="374" spans="2:11" ht="24.95" customHeight="1">
      <c r="B374" s="435"/>
      <c r="C374" s="433"/>
      <c r="D374" s="431"/>
      <c r="E374" s="431"/>
      <c r="F374" s="432"/>
      <c r="G374" s="381"/>
      <c r="H374" s="382"/>
      <c r="I374" s="428"/>
      <c r="J374" s="260"/>
      <c r="K374" s="223"/>
    </row>
  </sheetData>
  <mergeCells count="1">
    <mergeCell ref="B2:C2"/>
  </mergeCells>
  <phoneticPr fontId="5"/>
  <dataValidations count="2">
    <dataValidation imeMode="off" allowBlank="1" showInputMessage="1" showErrorMessage="1" sqref="J1:K1 F366:F1048576 I266:L268 I220:L220 I2:I11 J4:K11 I175:L178 I179:K219 J363:K65434 I363:I374 I269:K286 F1:F363 L245 I221:K265 I287:L287 I288:K362 I12:K174 L296:L297" xr:uid="{00000000-0002-0000-0600-000000000000}"/>
    <dataValidation imeMode="on" allowBlank="1" showInputMessage="1" showErrorMessage="1" sqref="C1 D1:E3 E4:E5 F364:F366 E366 E265:E270 E272:E283 E105:E263 E304:E363 E285:E302 E8:E103" xr:uid="{00000000-0002-0000-0600-000001000000}"/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7" fitToHeight="0" orientation="landscape" r:id="rId1"/>
  <headerFooter alignWithMargins="0">
    <oddFooter>&amp;C&amp;12長岡技術科学大学</oddFooter>
  </headerFooter>
  <rowBreaks count="17" manualBreakCount="17">
    <brk id="22" max="16383" man="1"/>
    <brk id="42" min="1" max="9" man="1"/>
    <brk id="62" min="1" max="9" man="1"/>
    <brk id="82" min="1" max="9" man="1"/>
    <brk id="102" max="16383" man="1"/>
    <brk id="122" min="1" max="9" man="1"/>
    <brk id="142" min="1" max="9" man="1"/>
    <brk id="162" min="1" max="9" man="1"/>
    <brk id="182" max="16383" man="1"/>
    <brk id="202" max="16383" man="1"/>
    <brk id="222" min="1" max="9" man="1"/>
    <brk id="242" min="1" max="9" man="1"/>
    <brk id="262" max="16383" man="1"/>
    <brk id="282" min="1" max="9" man="1"/>
    <brk id="302" min="1" max="9" man="1"/>
    <brk id="322" min="1" max="9" man="1"/>
    <brk id="3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66FF33"/>
    <pageSetUpPr fitToPage="1"/>
  </sheetPr>
  <dimension ref="A1:I142"/>
  <sheetViews>
    <sheetView view="pageBreakPreview" zoomScale="90" zoomScaleNormal="70" zoomScaleSheetLayoutView="90" workbookViewId="0">
      <selection activeCell="B10" sqref="B10"/>
    </sheetView>
  </sheetViews>
  <sheetFormatPr defaultColWidth="9" defaultRowHeight="24.95" customHeight="1"/>
  <cols>
    <col min="1" max="1" width="3.25" style="153" customWidth="1"/>
    <col min="2" max="2" width="32.625" style="159" customWidth="1"/>
    <col min="3" max="3" width="29.75" style="160" customWidth="1"/>
    <col min="4" max="4" width="9.625" style="152" customWidth="1"/>
    <col min="5" max="5" width="5.75" style="161" customWidth="1"/>
    <col min="6" max="6" width="11.5" style="161" customWidth="1"/>
    <col min="7" max="7" width="22.625" style="161" customWidth="1"/>
    <col min="8" max="8" width="25.625" style="162" customWidth="1"/>
    <col min="9" max="10" width="13.625" style="153" customWidth="1"/>
    <col min="11" max="16384" width="9" style="153"/>
  </cols>
  <sheetData>
    <row r="1" spans="1:9" ht="24.95" customHeight="1">
      <c r="B1" s="202" t="s">
        <v>466</v>
      </c>
      <c r="C1" s="184"/>
      <c r="D1" s="258"/>
      <c r="E1" s="205"/>
      <c r="F1" s="348"/>
      <c r="G1" s="205"/>
      <c r="H1" s="304"/>
    </row>
    <row r="2" spans="1:9" ht="24.95" customHeight="1">
      <c r="B2" s="305" t="s">
        <v>3</v>
      </c>
      <c r="C2" s="306" t="s">
        <v>875</v>
      </c>
      <c r="D2" s="262" t="s">
        <v>23</v>
      </c>
      <c r="E2" s="263" t="s">
        <v>24</v>
      </c>
      <c r="F2" s="347" t="s">
        <v>7</v>
      </c>
      <c r="G2" s="307" t="s">
        <v>8</v>
      </c>
      <c r="H2" s="263" t="s">
        <v>9</v>
      </c>
      <c r="I2" s="163"/>
    </row>
    <row r="3" spans="1:9" ht="24.95" customHeight="1">
      <c r="A3" s="153">
        <v>1</v>
      </c>
      <c r="B3" s="308" t="str">
        <f>"別紙明細-"&amp;SUM(($A$1:A3))</f>
        <v>別紙明細-1</v>
      </c>
      <c r="C3" s="281"/>
      <c r="D3" s="309"/>
      <c r="E3" s="270"/>
      <c r="F3" s="212"/>
      <c r="G3" s="211"/>
      <c r="H3" s="212"/>
    </row>
    <row r="4" spans="1:9" ht="24.95" customHeight="1">
      <c r="B4" s="310" t="s">
        <v>467</v>
      </c>
      <c r="C4" s="281"/>
      <c r="D4" s="309"/>
      <c r="E4" s="270"/>
      <c r="F4" s="212"/>
      <c r="G4" s="211"/>
      <c r="H4" s="212"/>
    </row>
    <row r="5" spans="1:9" ht="24.95" customHeight="1">
      <c r="B5" s="311" t="s">
        <v>465</v>
      </c>
      <c r="C5" s="278" t="s">
        <v>563</v>
      </c>
      <c r="D5" s="344">
        <v>1150</v>
      </c>
      <c r="E5" s="270" t="s">
        <v>15</v>
      </c>
      <c r="F5" s="212"/>
      <c r="G5" s="211"/>
      <c r="H5" s="297"/>
      <c r="I5" s="163"/>
    </row>
    <row r="6" spans="1:9" ht="24.95" customHeight="1">
      <c r="B6" s="270" t="s">
        <v>42</v>
      </c>
      <c r="C6" s="281" t="s">
        <v>98</v>
      </c>
      <c r="D6" s="313"/>
      <c r="E6" s="270"/>
      <c r="F6" s="212"/>
      <c r="G6" s="211"/>
      <c r="H6" s="212"/>
      <c r="I6" s="226"/>
    </row>
    <row r="7" spans="1:9" ht="24.95" customHeight="1">
      <c r="B7" s="270" t="s">
        <v>43</v>
      </c>
      <c r="C7" s="281" t="s">
        <v>98</v>
      </c>
      <c r="D7" s="313"/>
      <c r="E7" s="270"/>
      <c r="F7" s="212"/>
      <c r="G7" s="211"/>
      <c r="H7" s="212"/>
      <c r="I7" s="226"/>
    </row>
    <row r="8" spans="1:9" ht="24.95" customHeight="1">
      <c r="B8" s="311"/>
      <c r="C8" s="281"/>
      <c r="D8" s="313"/>
      <c r="E8" s="270"/>
      <c r="F8" s="212"/>
      <c r="G8" s="211"/>
      <c r="H8" s="212"/>
      <c r="I8" s="226"/>
    </row>
    <row r="9" spans="1:9" ht="24.95" customHeight="1">
      <c r="A9" s="153">
        <v>1</v>
      </c>
      <c r="B9" s="308" t="str">
        <f>"別紙明細-"&amp;SUM(($A$1:A9))</f>
        <v>別紙明細-2</v>
      </c>
      <c r="C9" s="281"/>
      <c r="D9" s="313"/>
      <c r="E9" s="270"/>
      <c r="F9" s="212"/>
      <c r="G9" s="211"/>
      <c r="H9" s="212"/>
      <c r="I9" s="226"/>
    </row>
    <row r="10" spans="1:9" ht="24.95" customHeight="1">
      <c r="B10" s="314" t="s">
        <v>27</v>
      </c>
      <c r="C10" s="281"/>
      <c r="D10" s="313"/>
      <c r="E10" s="270"/>
      <c r="F10" s="212"/>
      <c r="G10" s="211"/>
      <c r="H10" s="212"/>
      <c r="I10" s="226"/>
    </row>
    <row r="11" spans="1:9" ht="24.95" customHeight="1">
      <c r="B11" s="311" t="s">
        <v>27</v>
      </c>
      <c r="C11" s="278" t="s">
        <v>637</v>
      </c>
      <c r="D11" s="313">
        <v>299</v>
      </c>
      <c r="E11" s="270" t="s">
        <v>15</v>
      </c>
      <c r="F11" s="212"/>
      <c r="G11" s="211"/>
      <c r="H11" s="212"/>
      <c r="I11" s="163"/>
    </row>
    <row r="12" spans="1:9" ht="24.95" customHeight="1">
      <c r="B12" s="311" t="s">
        <v>27</v>
      </c>
      <c r="C12" s="281" t="s">
        <v>564</v>
      </c>
      <c r="D12" s="292">
        <v>110</v>
      </c>
      <c r="E12" s="270" t="s">
        <v>15</v>
      </c>
      <c r="F12" s="212"/>
      <c r="G12" s="211"/>
      <c r="H12" s="297"/>
      <c r="I12" s="163"/>
    </row>
    <row r="13" spans="1:9" ht="24.95" customHeight="1">
      <c r="B13" s="311" t="s">
        <v>27</v>
      </c>
      <c r="C13" s="278" t="s">
        <v>563</v>
      </c>
      <c r="D13" s="345">
        <v>1150</v>
      </c>
      <c r="E13" s="270" t="s">
        <v>15</v>
      </c>
      <c r="F13" s="212"/>
      <c r="G13" s="211"/>
      <c r="H13" s="297"/>
      <c r="I13" s="163"/>
    </row>
    <row r="14" spans="1:9" ht="24.95" customHeight="1">
      <c r="B14" s="270" t="s">
        <v>42</v>
      </c>
      <c r="C14" s="281" t="s">
        <v>98</v>
      </c>
      <c r="D14" s="313"/>
      <c r="E14" s="270"/>
      <c r="F14" s="212"/>
      <c r="G14" s="211"/>
      <c r="H14" s="297"/>
      <c r="I14" s="225"/>
    </row>
    <row r="15" spans="1:9" ht="24.95" customHeight="1">
      <c r="B15" s="270" t="s">
        <v>43</v>
      </c>
      <c r="C15" s="281" t="s">
        <v>98</v>
      </c>
      <c r="D15" s="313"/>
      <c r="E15" s="270"/>
      <c r="F15" s="212"/>
      <c r="G15" s="211"/>
      <c r="H15" s="297"/>
      <c r="I15" s="225"/>
    </row>
    <row r="16" spans="1:9" ht="24.95" customHeight="1">
      <c r="B16" s="311"/>
      <c r="C16" s="281"/>
      <c r="D16" s="313"/>
      <c r="E16" s="270"/>
      <c r="F16" s="212"/>
      <c r="G16" s="211"/>
      <c r="H16" s="212"/>
      <c r="I16" s="226"/>
    </row>
    <row r="17" spans="1:9" ht="24.95" customHeight="1">
      <c r="A17" s="153">
        <v>1</v>
      </c>
      <c r="B17" s="308" t="str">
        <f>"別紙明細-"&amp;SUM(($A$1:A17))</f>
        <v>別紙明細-3</v>
      </c>
      <c r="C17" s="281"/>
      <c r="D17" s="313"/>
      <c r="E17" s="270"/>
      <c r="F17" s="212"/>
      <c r="G17" s="211"/>
      <c r="H17" s="212"/>
      <c r="I17" s="226"/>
    </row>
    <row r="18" spans="1:9" ht="24.95" customHeight="1">
      <c r="B18" s="314" t="s">
        <v>28</v>
      </c>
      <c r="C18" s="281"/>
      <c r="D18" s="313"/>
      <c r="E18" s="270"/>
      <c r="F18" s="212"/>
      <c r="G18" s="211"/>
      <c r="H18" s="212"/>
      <c r="I18" s="225"/>
    </row>
    <row r="19" spans="1:9" ht="24.95" customHeight="1">
      <c r="B19" s="311" t="s">
        <v>28</v>
      </c>
      <c r="C19" s="278" t="s">
        <v>637</v>
      </c>
      <c r="D19" s="292">
        <v>299</v>
      </c>
      <c r="E19" s="270" t="s">
        <v>15</v>
      </c>
      <c r="F19" s="212"/>
      <c r="G19" s="211"/>
      <c r="H19" s="212"/>
      <c r="I19" s="163"/>
    </row>
    <row r="20" spans="1:9" ht="24.95" customHeight="1">
      <c r="B20" s="311" t="s">
        <v>28</v>
      </c>
      <c r="C20" s="281" t="s">
        <v>564</v>
      </c>
      <c r="D20" s="292">
        <v>110</v>
      </c>
      <c r="E20" s="270" t="s">
        <v>15</v>
      </c>
      <c r="F20" s="212"/>
      <c r="G20" s="211"/>
      <c r="H20" s="212"/>
      <c r="I20" s="163"/>
    </row>
    <row r="21" spans="1:9" ht="24.95" customHeight="1">
      <c r="B21" s="311" t="s">
        <v>28</v>
      </c>
      <c r="C21" s="278" t="s">
        <v>563</v>
      </c>
      <c r="D21" s="345">
        <v>1150</v>
      </c>
      <c r="E21" s="270" t="s">
        <v>15</v>
      </c>
      <c r="F21" s="212"/>
      <c r="G21" s="211"/>
      <c r="H21" s="212"/>
      <c r="I21" s="163"/>
    </row>
    <row r="22" spans="1:9" ht="24.95" customHeight="1">
      <c r="B22" s="270" t="s">
        <v>42</v>
      </c>
      <c r="C22" s="281" t="s">
        <v>98</v>
      </c>
      <c r="D22" s="309"/>
      <c r="E22" s="270"/>
      <c r="F22" s="212"/>
      <c r="G22" s="211"/>
      <c r="H22" s="212"/>
      <c r="I22" s="225"/>
    </row>
    <row r="23" spans="1:9" ht="24.95" customHeight="1">
      <c r="B23" s="270" t="s">
        <v>43</v>
      </c>
      <c r="C23" s="281" t="s">
        <v>98</v>
      </c>
      <c r="D23" s="309"/>
      <c r="E23" s="270"/>
      <c r="F23" s="212"/>
      <c r="G23" s="211"/>
      <c r="H23" s="297"/>
      <c r="I23" s="225"/>
    </row>
    <row r="24" spans="1:9" ht="24.95" customHeight="1">
      <c r="B24" s="311"/>
      <c r="C24" s="281"/>
      <c r="D24" s="309"/>
      <c r="E24" s="270"/>
      <c r="F24" s="212"/>
      <c r="G24" s="211"/>
      <c r="H24" s="212"/>
      <c r="I24" s="226"/>
    </row>
    <row r="25" spans="1:9" ht="24.95" customHeight="1">
      <c r="A25" s="153">
        <v>1</v>
      </c>
      <c r="B25" s="308" t="str">
        <f>"別紙明細-"&amp;SUM(($A$1:A25))</f>
        <v>別紙明細-4</v>
      </c>
      <c r="C25" s="281"/>
      <c r="D25" s="309"/>
      <c r="E25" s="270"/>
      <c r="F25" s="212"/>
      <c r="G25" s="211"/>
      <c r="H25" s="212"/>
      <c r="I25" s="226"/>
    </row>
    <row r="26" spans="1:9" ht="24.95" customHeight="1">
      <c r="B26" s="310" t="s">
        <v>442</v>
      </c>
      <c r="C26" s="281" t="s">
        <v>472</v>
      </c>
      <c r="D26" s="309"/>
      <c r="E26" s="270"/>
      <c r="F26" s="212"/>
      <c r="G26" s="211"/>
      <c r="H26" s="212"/>
      <c r="I26" s="226"/>
    </row>
    <row r="27" spans="1:9" ht="24.95" customHeight="1">
      <c r="B27" s="315" t="s">
        <v>565</v>
      </c>
      <c r="C27" s="278" t="s">
        <v>638</v>
      </c>
      <c r="D27" s="279">
        <v>1759</v>
      </c>
      <c r="E27" s="270" t="s">
        <v>15</v>
      </c>
      <c r="F27" s="212"/>
      <c r="G27" s="211"/>
      <c r="H27" s="297"/>
      <c r="I27" s="163"/>
    </row>
    <row r="28" spans="1:9" ht="24.95" customHeight="1">
      <c r="B28" s="315" t="s">
        <v>566</v>
      </c>
      <c r="C28" s="278" t="s">
        <v>569</v>
      </c>
      <c r="D28" s="292">
        <v>191</v>
      </c>
      <c r="E28" s="270" t="s">
        <v>13</v>
      </c>
      <c r="F28" s="212"/>
      <c r="G28" s="211"/>
      <c r="H28" s="297"/>
      <c r="I28" s="163"/>
    </row>
    <row r="29" spans="1:9" ht="24.95" customHeight="1">
      <c r="B29" s="315" t="s">
        <v>567</v>
      </c>
      <c r="C29" s="281" t="s">
        <v>570</v>
      </c>
      <c r="D29" s="292">
        <v>110</v>
      </c>
      <c r="E29" s="270" t="s">
        <v>15</v>
      </c>
      <c r="F29" s="212"/>
      <c r="G29" s="211"/>
      <c r="H29" s="297"/>
      <c r="I29" s="163"/>
    </row>
    <row r="30" spans="1:9" ht="24.95" customHeight="1">
      <c r="B30" s="311" t="s">
        <v>568</v>
      </c>
      <c r="C30" s="278" t="s">
        <v>571</v>
      </c>
      <c r="D30" s="309">
        <v>14.8</v>
      </c>
      <c r="E30" s="270" t="s">
        <v>15</v>
      </c>
      <c r="F30" s="212"/>
      <c r="G30" s="211"/>
      <c r="H30" s="297"/>
      <c r="I30" s="163"/>
    </row>
    <row r="31" spans="1:9" ht="24.95" customHeight="1">
      <c r="B31" s="270" t="s">
        <v>42</v>
      </c>
      <c r="C31" s="281" t="s">
        <v>98</v>
      </c>
      <c r="D31" s="309"/>
      <c r="E31" s="270"/>
      <c r="F31" s="212"/>
      <c r="G31" s="211"/>
      <c r="H31" s="212"/>
      <c r="I31" s="226"/>
    </row>
    <row r="32" spans="1:9" ht="24.95" customHeight="1">
      <c r="B32" s="270" t="s">
        <v>43</v>
      </c>
      <c r="C32" s="281" t="s">
        <v>98</v>
      </c>
      <c r="D32" s="309"/>
      <c r="E32" s="270"/>
      <c r="F32" s="212"/>
      <c r="G32" s="211"/>
      <c r="H32" s="212"/>
      <c r="I32" s="226"/>
    </row>
    <row r="33" spans="1:9" ht="24.95" customHeight="1">
      <c r="B33" s="311"/>
      <c r="C33" s="281"/>
      <c r="D33" s="309"/>
      <c r="E33" s="270"/>
      <c r="F33" s="212"/>
      <c r="G33" s="211"/>
      <c r="H33" s="212"/>
      <c r="I33" s="226"/>
    </row>
    <row r="34" spans="1:9" ht="24.95" customHeight="1">
      <c r="A34" s="153">
        <v>1</v>
      </c>
      <c r="B34" s="308" t="str">
        <f>"別紙明細-"&amp;SUM(($A$1:A34))</f>
        <v>別紙明細-5</v>
      </c>
      <c r="C34" s="281"/>
      <c r="D34" s="309"/>
      <c r="E34" s="270"/>
      <c r="F34" s="212"/>
      <c r="G34" s="211"/>
      <c r="H34" s="212"/>
      <c r="I34" s="226"/>
    </row>
    <row r="35" spans="1:9" ht="24.95" customHeight="1">
      <c r="B35" s="314" t="s">
        <v>443</v>
      </c>
      <c r="C35" s="281" t="s">
        <v>472</v>
      </c>
      <c r="D35" s="309"/>
      <c r="E35" s="270"/>
      <c r="F35" s="212"/>
      <c r="G35" s="211"/>
      <c r="H35" s="212"/>
      <c r="I35" s="226"/>
    </row>
    <row r="36" spans="1:9" ht="24.95" customHeight="1">
      <c r="B36" s="315" t="s">
        <v>572</v>
      </c>
      <c r="C36" s="278" t="s">
        <v>574</v>
      </c>
      <c r="D36" s="344">
        <v>1130</v>
      </c>
      <c r="E36" s="270" t="s">
        <v>15</v>
      </c>
      <c r="F36" s="212"/>
      <c r="G36" s="211"/>
      <c r="H36" s="212"/>
      <c r="I36" s="163"/>
    </row>
    <row r="37" spans="1:9" ht="24.95" customHeight="1">
      <c r="B37" s="315" t="s">
        <v>573</v>
      </c>
      <c r="C37" s="278"/>
      <c r="D37" s="309">
        <v>20.9</v>
      </c>
      <c r="E37" s="270" t="s">
        <v>15</v>
      </c>
      <c r="F37" s="212"/>
      <c r="G37" s="211"/>
      <c r="H37" s="212"/>
      <c r="I37" s="163"/>
    </row>
    <row r="38" spans="1:9" ht="24.95" customHeight="1">
      <c r="B38" s="270" t="s">
        <v>42</v>
      </c>
      <c r="C38" s="281" t="s">
        <v>98</v>
      </c>
      <c r="D38" s="309"/>
      <c r="E38" s="270"/>
      <c r="F38" s="212"/>
      <c r="G38" s="211"/>
      <c r="H38" s="212"/>
      <c r="I38" s="226"/>
    </row>
    <row r="39" spans="1:9" ht="24.95" customHeight="1">
      <c r="B39" s="270" t="s">
        <v>43</v>
      </c>
      <c r="C39" s="281" t="s">
        <v>98</v>
      </c>
      <c r="D39" s="309"/>
      <c r="E39" s="270"/>
      <c r="F39" s="212"/>
      <c r="G39" s="211"/>
      <c r="H39" s="212"/>
      <c r="I39" s="226"/>
    </row>
    <row r="40" spans="1:9" ht="24.95" customHeight="1">
      <c r="B40" s="308"/>
      <c r="C40" s="281"/>
      <c r="D40" s="303"/>
      <c r="E40" s="270"/>
      <c r="F40" s="212"/>
      <c r="G40" s="211"/>
      <c r="H40" s="212"/>
      <c r="I40" s="226"/>
    </row>
    <row r="41" spans="1:9" ht="24.95" customHeight="1">
      <c r="A41" s="153">
        <v>1</v>
      </c>
      <c r="B41" s="308" t="str">
        <f>"別紙明細-"&amp;SUM(($A$1:A41))</f>
        <v>別紙明細-6</v>
      </c>
      <c r="C41" s="281"/>
      <c r="D41" s="309"/>
      <c r="E41" s="270"/>
      <c r="F41" s="212"/>
      <c r="G41" s="211"/>
      <c r="H41" s="297"/>
      <c r="I41" s="225"/>
    </row>
    <row r="42" spans="1:9" ht="24.95" customHeight="1">
      <c r="B42" s="310" t="s">
        <v>417</v>
      </c>
      <c r="C42" s="281" t="s">
        <v>472</v>
      </c>
      <c r="D42" s="303"/>
      <c r="E42" s="270"/>
      <c r="F42" s="212"/>
      <c r="G42" s="211"/>
      <c r="H42" s="297"/>
      <c r="I42" s="225"/>
    </row>
    <row r="43" spans="1:9" ht="24.95" customHeight="1">
      <c r="B43" s="308" t="s">
        <v>468</v>
      </c>
      <c r="C43" s="281"/>
      <c r="D43" s="344">
        <v>1759</v>
      </c>
      <c r="E43" s="270" t="s">
        <v>15</v>
      </c>
      <c r="F43" s="212"/>
      <c r="G43" s="211"/>
      <c r="H43" s="297"/>
      <c r="I43" s="163"/>
    </row>
    <row r="44" spans="1:9" ht="24.95" customHeight="1">
      <c r="B44" s="308" t="s">
        <v>575</v>
      </c>
      <c r="C44" s="281"/>
      <c r="D44" s="292">
        <v>206</v>
      </c>
      <c r="E44" s="270" t="s">
        <v>13</v>
      </c>
      <c r="F44" s="212"/>
      <c r="G44" s="211"/>
      <c r="H44" s="297"/>
      <c r="I44" s="163"/>
    </row>
    <row r="45" spans="1:9" ht="24.95" customHeight="1">
      <c r="B45" s="270" t="s">
        <v>42</v>
      </c>
      <c r="C45" s="281" t="s">
        <v>98</v>
      </c>
      <c r="D45" s="303"/>
      <c r="E45" s="270"/>
      <c r="F45" s="212"/>
      <c r="G45" s="211"/>
      <c r="H45" s="297"/>
      <c r="I45" s="225"/>
    </row>
    <row r="46" spans="1:9" ht="24.95" customHeight="1">
      <c r="B46" s="270" t="s">
        <v>43</v>
      </c>
      <c r="C46" s="281" t="s">
        <v>98</v>
      </c>
      <c r="D46" s="309"/>
      <c r="E46" s="270"/>
      <c r="F46" s="212"/>
      <c r="G46" s="211"/>
      <c r="H46" s="212"/>
      <c r="I46" s="226"/>
    </row>
    <row r="47" spans="1:9" ht="24.95" customHeight="1">
      <c r="B47" s="311"/>
      <c r="C47" s="281"/>
      <c r="D47" s="309"/>
      <c r="E47" s="270"/>
      <c r="F47" s="212"/>
      <c r="G47" s="211"/>
      <c r="H47" s="297"/>
      <c r="I47" s="225"/>
    </row>
    <row r="48" spans="1:9" ht="24.95" customHeight="1">
      <c r="A48" s="153">
        <v>1</v>
      </c>
      <c r="B48" s="308" t="str">
        <f>"別紙明細-"&amp;SUM(($A$1:A48))</f>
        <v>別紙明細-7</v>
      </c>
      <c r="C48" s="281"/>
      <c r="D48" s="309"/>
      <c r="E48" s="270"/>
      <c r="F48" s="212"/>
      <c r="G48" s="211"/>
      <c r="H48" s="297"/>
      <c r="I48" s="225"/>
    </row>
    <row r="49" spans="1:9" ht="24.95" customHeight="1">
      <c r="B49" s="310" t="s">
        <v>576</v>
      </c>
      <c r="C49" s="281"/>
      <c r="D49" s="303"/>
      <c r="E49" s="270"/>
      <c r="F49" s="212"/>
      <c r="G49" s="211"/>
      <c r="H49" s="297"/>
      <c r="I49" s="225"/>
    </row>
    <row r="50" spans="1:9" ht="24.95" customHeight="1">
      <c r="B50" s="308" t="s">
        <v>639</v>
      </c>
      <c r="C50" s="281" t="s">
        <v>640</v>
      </c>
      <c r="D50" s="312">
        <v>1</v>
      </c>
      <c r="E50" s="270" t="s">
        <v>479</v>
      </c>
      <c r="F50" s="349"/>
      <c r="G50" s="211"/>
      <c r="H50" s="297"/>
      <c r="I50" s="225"/>
    </row>
    <row r="51" spans="1:9" ht="24.95" customHeight="1">
      <c r="B51" s="270" t="s">
        <v>42</v>
      </c>
      <c r="C51" s="281" t="s">
        <v>98</v>
      </c>
      <c r="D51" s="303"/>
      <c r="E51" s="270"/>
      <c r="F51" s="212"/>
      <c r="G51" s="211"/>
      <c r="H51" s="297"/>
      <c r="I51" s="225"/>
    </row>
    <row r="52" spans="1:9" ht="24.95" customHeight="1">
      <c r="B52" s="270" t="s">
        <v>43</v>
      </c>
      <c r="C52" s="281" t="s">
        <v>98</v>
      </c>
      <c r="D52" s="309"/>
      <c r="E52" s="270"/>
      <c r="F52" s="212"/>
      <c r="G52" s="211"/>
      <c r="H52" s="212"/>
      <c r="I52" s="226"/>
    </row>
    <row r="53" spans="1:9" ht="24.95" customHeight="1">
      <c r="B53" s="311"/>
      <c r="C53" s="281"/>
      <c r="D53" s="309"/>
      <c r="E53" s="270"/>
      <c r="F53" s="212"/>
      <c r="G53" s="211"/>
      <c r="H53" s="297"/>
      <c r="I53" s="225"/>
    </row>
    <row r="54" spans="1:9" ht="24.95" customHeight="1">
      <c r="A54" s="153">
        <v>1</v>
      </c>
      <c r="B54" s="308" t="str">
        <f>"別紙明細-"&amp;SUM(($A$1:A54))</f>
        <v>別紙明細-8</v>
      </c>
      <c r="C54" s="281"/>
      <c r="D54" s="309"/>
      <c r="E54" s="270"/>
      <c r="F54" s="212"/>
      <c r="G54" s="211"/>
      <c r="H54" s="297"/>
      <c r="I54" s="225"/>
    </row>
    <row r="55" spans="1:9" ht="24.95" customHeight="1">
      <c r="B55" s="310" t="s">
        <v>577</v>
      </c>
      <c r="C55" s="281"/>
      <c r="D55" s="303"/>
      <c r="E55" s="270"/>
      <c r="F55" s="212"/>
      <c r="G55" s="211"/>
      <c r="H55" s="297"/>
      <c r="I55" s="225"/>
    </row>
    <row r="56" spans="1:9" ht="24.95" customHeight="1">
      <c r="B56" s="308" t="s">
        <v>641</v>
      </c>
      <c r="C56" s="281" t="s">
        <v>642</v>
      </c>
      <c r="D56" s="312">
        <v>1</v>
      </c>
      <c r="E56" s="270" t="s">
        <v>479</v>
      </c>
      <c r="F56" s="349"/>
      <c r="G56" s="211"/>
      <c r="H56" s="297"/>
      <c r="I56" s="225"/>
    </row>
    <row r="57" spans="1:9" ht="24.95" customHeight="1">
      <c r="B57" s="308" t="s">
        <v>643</v>
      </c>
      <c r="C57" s="281" t="s">
        <v>644</v>
      </c>
      <c r="D57" s="289">
        <v>1</v>
      </c>
      <c r="E57" s="270" t="s">
        <v>479</v>
      </c>
      <c r="F57" s="349"/>
      <c r="G57" s="211"/>
      <c r="H57" s="297"/>
      <c r="I57" s="225"/>
    </row>
    <row r="58" spans="1:9" ht="24.95" customHeight="1">
      <c r="B58" s="308" t="s">
        <v>645</v>
      </c>
      <c r="C58" s="281" t="s">
        <v>644</v>
      </c>
      <c r="D58" s="312">
        <v>1</v>
      </c>
      <c r="E58" s="270" t="s">
        <v>479</v>
      </c>
      <c r="F58" s="349"/>
      <c r="G58" s="211"/>
      <c r="H58" s="297"/>
      <c r="I58" s="225"/>
    </row>
    <row r="59" spans="1:9" ht="24.95" customHeight="1">
      <c r="B59" s="308" t="s">
        <v>646</v>
      </c>
      <c r="C59" s="281" t="s">
        <v>642</v>
      </c>
      <c r="D59" s="289">
        <v>1</v>
      </c>
      <c r="E59" s="270" t="s">
        <v>479</v>
      </c>
      <c r="F59" s="349"/>
      <c r="G59" s="211"/>
      <c r="H59" s="297"/>
      <c r="I59" s="225"/>
    </row>
    <row r="60" spans="1:9" ht="24.95" customHeight="1">
      <c r="B60" s="308" t="s">
        <v>647</v>
      </c>
      <c r="C60" s="281" t="s">
        <v>648</v>
      </c>
      <c r="D60" s="289">
        <v>1</v>
      </c>
      <c r="E60" s="270" t="s">
        <v>479</v>
      </c>
      <c r="F60" s="349"/>
      <c r="G60" s="211"/>
      <c r="H60" s="297"/>
      <c r="I60" s="225"/>
    </row>
    <row r="61" spans="1:9" ht="24.95" customHeight="1">
      <c r="B61" s="308" t="s">
        <v>649</v>
      </c>
      <c r="C61" s="278" t="s">
        <v>650</v>
      </c>
      <c r="D61" s="312">
        <v>1</v>
      </c>
      <c r="E61" s="270" t="s">
        <v>479</v>
      </c>
      <c r="F61" s="349"/>
      <c r="G61" s="211"/>
      <c r="H61" s="297"/>
      <c r="I61" s="225"/>
    </row>
    <row r="62" spans="1:9" ht="24.95" customHeight="1">
      <c r="B62" s="270" t="s">
        <v>42</v>
      </c>
      <c r="C62" s="281" t="s">
        <v>98</v>
      </c>
      <c r="D62" s="303"/>
      <c r="E62" s="270"/>
      <c r="F62" s="212"/>
      <c r="G62" s="211"/>
      <c r="H62" s="297"/>
      <c r="I62" s="225"/>
    </row>
    <row r="63" spans="1:9" ht="24.95" customHeight="1">
      <c r="B63" s="270" t="s">
        <v>43</v>
      </c>
      <c r="C63" s="281" t="s">
        <v>98</v>
      </c>
      <c r="D63" s="309"/>
      <c r="E63" s="270"/>
      <c r="F63" s="212"/>
      <c r="G63" s="211"/>
      <c r="H63" s="212"/>
      <c r="I63" s="226"/>
    </row>
    <row r="64" spans="1:9" ht="24.95" customHeight="1">
      <c r="B64" s="311"/>
      <c r="C64" s="281"/>
      <c r="D64" s="309"/>
      <c r="E64" s="270"/>
      <c r="F64" s="212"/>
      <c r="G64" s="211"/>
      <c r="H64" s="297"/>
      <c r="I64" s="225"/>
    </row>
    <row r="65" spans="1:9" ht="24.95" customHeight="1">
      <c r="A65" s="153">
        <v>1</v>
      </c>
      <c r="B65" s="308" t="str">
        <f>"別紙明細-"&amp;SUM(($A$1:A65))</f>
        <v>別紙明細-9</v>
      </c>
      <c r="C65" s="281"/>
      <c r="D65" s="309"/>
      <c r="E65" s="270"/>
      <c r="F65" s="212"/>
      <c r="G65" s="211"/>
      <c r="H65" s="297"/>
      <c r="I65" s="225"/>
    </row>
    <row r="66" spans="1:9" ht="24.95" customHeight="1">
      <c r="B66" s="310" t="s">
        <v>579</v>
      </c>
      <c r="C66" s="281"/>
      <c r="D66" s="303"/>
      <c r="E66" s="270"/>
      <c r="F66" s="212"/>
      <c r="G66" s="211"/>
      <c r="H66" s="297"/>
      <c r="I66" s="225"/>
    </row>
    <row r="67" spans="1:9" ht="24.95" customHeight="1">
      <c r="B67" s="308" t="s">
        <v>578</v>
      </c>
      <c r="C67" s="281" t="s">
        <v>580</v>
      </c>
      <c r="D67" s="289">
        <v>1</v>
      </c>
      <c r="E67" s="270" t="s">
        <v>479</v>
      </c>
      <c r="F67" s="349"/>
      <c r="G67" s="211"/>
      <c r="H67" s="297"/>
      <c r="I67" s="225"/>
    </row>
    <row r="68" spans="1:9" ht="24.95" customHeight="1">
      <c r="B68" s="270" t="s">
        <v>42</v>
      </c>
      <c r="C68" s="281" t="s">
        <v>98</v>
      </c>
      <c r="D68" s="303"/>
      <c r="E68" s="270"/>
      <c r="F68" s="212"/>
      <c r="G68" s="211"/>
      <c r="H68" s="297"/>
      <c r="I68" s="225"/>
    </row>
    <row r="69" spans="1:9" ht="24.95" customHeight="1">
      <c r="B69" s="270" t="s">
        <v>43</v>
      </c>
      <c r="C69" s="281" t="s">
        <v>98</v>
      </c>
      <c r="D69" s="309"/>
      <c r="E69" s="270"/>
      <c r="F69" s="212"/>
      <c r="G69" s="211"/>
      <c r="H69" s="212"/>
      <c r="I69" s="226"/>
    </row>
    <row r="70" spans="1:9" ht="24.95" customHeight="1">
      <c r="B70" s="308"/>
      <c r="C70" s="278"/>
      <c r="D70" s="312"/>
      <c r="E70" s="270"/>
      <c r="F70" s="212"/>
      <c r="G70" s="211"/>
      <c r="H70" s="297"/>
      <c r="I70" s="225"/>
    </row>
    <row r="71" spans="1:9" ht="24.95" customHeight="1">
      <c r="B71" s="311"/>
      <c r="C71" s="281"/>
      <c r="D71" s="309"/>
      <c r="E71" s="270"/>
      <c r="F71" s="212"/>
      <c r="G71" s="211"/>
      <c r="H71" s="297"/>
      <c r="I71" s="225"/>
    </row>
    <row r="72" spans="1:9" ht="24.95" customHeight="1">
      <c r="A72" s="153">
        <v>1</v>
      </c>
      <c r="B72" s="308" t="str">
        <f>"別紙明細-"&amp;SUM(($A$1:A72))</f>
        <v>別紙明細-10</v>
      </c>
      <c r="C72" s="281"/>
      <c r="D72" s="309"/>
      <c r="E72" s="270"/>
      <c r="F72" s="212"/>
      <c r="G72" s="211"/>
      <c r="H72" s="297"/>
      <c r="I72" s="225"/>
    </row>
    <row r="73" spans="1:9" ht="24.95" customHeight="1">
      <c r="B73" s="310" t="s">
        <v>422</v>
      </c>
      <c r="C73" s="281"/>
      <c r="D73" s="309"/>
      <c r="E73" s="270"/>
      <c r="F73" s="212"/>
      <c r="G73" s="211"/>
      <c r="H73" s="297"/>
      <c r="I73" s="225"/>
    </row>
    <row r="74" spans="1:9" ht="24.95" customHeight="1">
      <c r="B74" s="308" t="s">
        <v>422</v>
      </c>
      <c r="C74" s="281" t="s">
        <v>581</v>
      </c>
      <c r="D74" s="289">
        <v>0.2</v>
      </c>
      <c r="E74" s="270" t="s">
        <v>452</v>
      </c>
      <c r="F74" s="349"/>
      <c r="G74" s="211"/>
      <c r="H74" s="297"/>
      <c r="I74" s="225"/>
    </row>
    <row r="75" spans="1:9" ht="24.95" customHeight="1">
      <c r="B75" s="308" t="s">
        <v>422</v>
      </c>
      <c r="C75" s="278" t="s">
        <v>582</v>
      </c>
      <c r="D75" s="289">
        <v>47.8</v>
      </c>
      <c r="E75" s="270" t="s">
        <v>452</v>
      </c>
      <c r="F75" s="349"/>
      <c r="G75" s="211"/>
      <c r="H75" s="297"/>
      <c r="I75" s="225"/>
    </row>
    <row r="76" spans="1:9" ht="24.95" customHeight="1">
      <c r="B76" s="308" t="s">
        <v>422</v>
      </c>
      <c r="C76" s="281" t="s">
        <v>583</v>
      </c>
      <c r="D76" s="289">
        <v>38</v>
      </c>
      <c r="E76" s="270" t="s">
        <v>452</v>
      </c>
      <c r="F76" s="349"/>
      <c r="G76" s="211"/>
      <c r="H76" s="297"/>
      <c r="I76" s="225"/>
    </row>
    <row r="77" spans="1:9" ht="24.95" customHeight="1">
      <c r="B77" s="308" t="s">
        <v>422</v>
      </c>
      <c r="C77" s="281" t="s">
        <v>584</v>
      </c>
      <c r="D77" s="289">
        <v>0.7</v>
      </c>
      <c r="E77" s="270" t="s">
        <v>452</v>
      </c>
      <c r="F77" s="349"/>
      <c r="G77" s="211"/>
      <c r="H77" s="297"/>
      <c r="I77" s="225"/>
    </row>
    <row r="78" spans="1:9" ht="24.95" customHeight="1">
      <c r="B78" s="386" t="s">
        <v>422</v>
      </c>
      <c r="C78" s="365" t="s">
        <v>841</v>
      </c>
      <c r="D78" s="387">
        <v>15.6</v>
      </c>
      <c r="E78" s="388" t="s">
        <v>452</v>
      </c>
      <c r="F78" s="212"/>
      <c r="G78" s="211"/>
      <c r="H78" s="297"/>
      <c r="I78" s="225"/>
    </row>
    <row r="79" spans="1:9" ht="24.95" customHeight="1">
      <c r="B79" s="270" t="s">
        <v>42</v>
      </c>
      <c r="C79" s="281" t="s">
        <v>98</v>
      </c>
      <c r="D79" s="309"/>
      <c r="E79" s="270"/>
      <c r="F79" s="212"/>
      <c r="G79" s="211"/>
      <c r="H79" s="212"/>
      <c r="I79" s="226"/>
    </row>
    <row r="80" spans="1:9" ht="24.95" customHeight="1">
      <c r="B80" s="270" t="s">
        <v>43</v>
      </c>
      <c r="C80" s="281" t="s">
        <v>98</v>
      </c>
      <c r="D80" s="289"/>
      <c r="E80" s="270"/>
      <c r="F80" s="212"/>
      <c r="G80" s="211"/>
      <c r="H80" s="297"/>
      <c r="I80" s="225"/>
    </row>
    <row r="81" spans="1:9" ht="24.95" customHeight="1">
      <c r="B81" s="311"/>
      <c r="C81" s="281"/>
      <c r="D81" s="309"/>
      <c r="E81" s="270"/>
      <c r="F81" s="212"/>
      <c r="G81" s="211"/>
      <c r="H81" s="212"/>
      <c r="I81" s="226"/>
    </row>
    <row r="82" spans="1:9" ht="24.95" customHeight="1">
      <c r="A82" s="153">
        <v>1</v>
      </c>
      <c r="B82" s="308" t="str">
        <f>"別紙明細-"&amp;SUM(($A$1:A82))</f>
        <v>別紙明細-11</v>
      </c>
      <c r="C82" s="281"/>
      <c r="D82" s="309"/>
      <c r="E82" s="270"/>
      <c r="F82" s="212"/>
      <c r="G82" s="211"/>
      <c r="H82" s="212"/>
      <c r="I82" s="225"/>
    </row>
    <row r="83" spans="1:9" ht="24.95" customHeight="1">
      <c r="B83" s="310" t="s">
        <v>423</v>
      </c>
      <c r="C83" s="281"/>
      <c r="D83" s="309"/>
      <c r="E83" s="270"/>
      <c r="F83" s="212"/>
      <c r="G83" s="211"/>
      <c r="H83" s="212"/>
      <c r="I83" s="225"/>
    </row>
    <row r="84" spans="1:9" ht="24.95" customHeight="1">
      <c r="B84" s="308" t="s">
        <v>423</v>
      </c>
      <c r="C84" s="278" t="s">
        <v>675</v>
      </c>
      <c r="D84" s="309">
        <v>0.2</v>
      </c>
      <c r="E84" s="270" t="s">
        <v>452</v>
      </c>
      <c r="F84" s="349"/>
      <c r="G84" s="211"/>
      <c r="H84" s="212"/>
      <c r="I84" s="225"/>
    </row>
    <row r="85" spans="1:9" ht="24.95" customHeight="1">
      <c r="B85" s="308" t="s">
        <v>423</v>
      </c>
      <c r="C85" s="278" t="s">
        <v>676</v>
      </c>
      <c r="D85" s="309">
        <v>2</v>
      </c>
      <c r="E85" s="270" t="s">
        <v>452</v>
      </c>
      <c r="F85" s="349"/>
      <c r="G85" s="211"/>
      <c r="H85" s="297"/>
      <c r="I85" s="225"/>
    </row>
    <row r="86" spans="1:9" ht="24.95" customHeight="1">
      <c r="B86" s="308" t="s">
        <v>423</v>
      </c>
      <c r="C86" s="278" t="s">
        <v>671</v>
      </c>
      <c r="D86" s="309">
        <v>31.3</v>
      </c>
      <c r="E86" s="270" t="s">
        <v>452</v>
      </c>
      <c r="F86" s="349"/>
      <c r="G86" s="211"/>
      <c r="H86" s="297"/>
      <c r="I86" s="225"/>
    </row>
    <row r="87" spans="1:9" ht="24.95" customHeight="1">
      <c r="B87" s="308" t="s">
        <v>423</v>
      </c>
      <c r="C87" s="278" t="s">
        <v>672</v>
      </c>
      <c r="D87" s="309">
        <v>14.6</v>
      </c>
      <c r="E87" s="270" t="s">
        <v>452</v>
      </c>
      <c r="F87" s="349"/>
      <c r="G87" s="211"/>
      <c r="H87" s="212"/>
      <c r="I87" s="225"/>
    </row>
    <row r="88" spans="1:9" ht="24.95" customHeight="1">
      <c r="B88" s="308" t="s">
        <v>423</v>
      </c>
      <c r="C88" s="278" t="s">
        <v>673</v>
      </c>
      <c r="D88" s="309">
        <v>38</v>
      </c>
      <c r="E88" s="270" t="s">
        <v>452</v>
      </c>
      <c r="F88" s="349"/>
      <c r="G88" s="211"/>
      <c r="H88" s="212"/>
      <c r="I88" s="225"/>
    </row>
    <row r="89" spans="1:9" ht="24.95" customHeight="1">
      <c r="B89" s="308" t="s">
        <v>423</v>
      </c>
      <c r="C89" s="278" t="s">
        <v>674</v>
      </c>
      <c r="D89" s="309">
        <v>0.7</v>
      </c>
      <c r="E89" s="270" t="s">
        <v>452</v>
      </c>
      <c r="F89" s="349"/>
      <c r="G89" s="211"/>
      <c r="H89" s="212"/>
      <c r="I89" s="225"/>
    </row>
    <row r="90" spans="1:9" ht="24.95" customHeight="1">
      <c r="B90" s="386" t="s">
        <v>423</v>
      </c>
      <c r="C90" s="389" t="s">
        <v>860</v>
      </c>
      <c r="D90" s="390">
        <v>15.6</v>
      </c>
      <c r="E90" s="388" t="s">
        <v>452</v>
      </c>
      <c r="F90" s="391"/>
      <c r="G90" s="211"/>
      <c r="H90" s="212"/>
      <c r="I90" s="225"/>
    </row>
    <row r="91" spans="1:9" ht="24.95" customHeight="1">
      <c r="B91" s="270" t="s">
        <v>42</v>
      </c>
      <c r="C91" s="281" t="s">
        <v>98</v>
      </c>
      <c r="D91" s="309"/>
      <c r="E91" s="270"/>
      <c r="F91" s="212"/>
      <c r="G91" s="211"/>
      <c r="H91" s="212"/>
      <c r="I91" s="226"/>
    </row>
    <row r="92" spans="1:9" ht="24.95" customHeight="1">
      <c r="B92" s="270" t="s">
        <v>43</v>
      </c>
      <c r="C92" s="281" t="s">
        <v>98</v>
      </c>
      <c r="D92" s="289"/>
      <c r="E92" s="270"/>
      <c r="F92" s="212"/>
      <c r="G92" s="211"/>
      <c r="H92" s="297"/>
      <c r="I92" s="225"/>
    </row>
    <row r="93" spans="1:9" ht="24.95" customHeight="1">
      <c r="B93" s="308"/>
      <c r="C93" s="281"/>
      <c r="D93" s="289"/>
      <c r="E93" s="270"/>
      <c r="F93" s="212"/>
      <c r="G93" s="211"/>
      <c r="H93" s="297"/>
      <c r="I93" s="227"/>
    </row>
    <row r="94" spans="1:9" ht="24.95" customHeight="1">
      <c r="A94" s="153">
        <v>1</v>
      </c>
      <c r="B94" s="308" t="str">
        <f>"別紙明細-"&amp;SUM(($A$1:A94))</f>
        <v>別紙明細-12</v>
      </c>
      <c r="C94" s="281"/>
      <c r="D94" s="309"/>
      <c r="E94" s="270"/>
      <c r="F94" s="212"/>
      <c r="G94" s="211"/>
      <c r="H94" s="297"/>
      <c r="I94" s="225"/>
    </row>
    <row r="95" spans="1:9" ht="24.95" customHeight="1">
      <c r="B95" s="310" t="s">
        <v>415</v>
      </c>
      <c r="C95" s="281"/>
      <c r="D95" s="309"/>
      <c r="E95" s="270"/>
      <c r="F95" s="212"/>
      <c r="G95" s="211"/>
      <c r="H95" s="297"/>
      <c r="I95" s="225"/>
    </row>
    <row r="96" spans="1:9" ht="24.95" customHeight="1">
      <c r="B96" s="308" t="s">
        <v>585</v>
      </c>
      <c r="C96" s="281"/>
      <c r="D96" s="289"/>
      <c r="E96" s="270"/>
      <c r="F96" s="212"/>
      <c r="G96" s="211"/>
      <c r="H96" s="297"/>
      <c r="I96" s="225"/>
    </row>
    <row r="97" spans="2:9" ht="24.95" customHeight="1">
      <c r="B97" s="308" t="s">
        <v>862</v>
      </c>
      <c r="C97" s="278" t="s">
        <v>586</v>
      </c>
      <c r="D97" s="292">
        <v>391</v>
      </c>
      <c r="E97" s="270" t="s">
        <v>416</v>
      </c>
      <c r="F97" s="349"/>
      <c r="G97" s="211"/>
      <c r="H97" s="297"/>
      <c r="I97" s="225"/>
    </row>
    <row r="98" spans="2:9" ht="24.95" customHeight="1">
      <c r="B98" s="308" t="s">
        <v>460</v>
      </c>
      <c r="C98" s="281"/>
      <c r="D98" s="289">
        <v>40</v>
      </c>
      <c r="E98" s="270" t="s">
        <v>416</v>
      </c>
      <c r="F98" s="349"/>
      <c r="G98" s="211"/>
      <c r="H98" s="297"/>
      <c r="I98" s="225"/>
    </row>
    <row r="99" spans="2:9" ht="24.95" customHeight="1">
      <c r="B99" s="308" t="s">
        <v>461</v>
      </c>
      <c r="C99" s="281"/>
      <c r="D99" s="289">
        <v>4.3</v>
      </c>
      <c r="E99" s="270" t="s">
        <v>17</v>
      </c>
      <c r="F99" s="349"/>
      <c r="G99" s="211"/>
      <c r="H99" s="297"/>
      <c r="I99" s="225"/>
    </row>
    <row r="100" spans="2:9" ht="24.95" customHeight="1">
      <c r="B100" s="308" t="s">
        <v>462</v>
      </c>
      <c r="C100" s="281"/>
      <c r="D100" s="289">
        <v>1.2</v>
      </c>
      <c r="E100" s="270" t="s">
        <v>17</v>
      </c>
      <c r="F100" s="349"/>
      <c r="G100" s="211"/>
      <c r="H100" s="297"/>
      <c r="I100" s="225"/>
    </row>
    <row r="101" spans="2:9" ht="24.95" customHeight="1">
      <c r="B101" s="308" t="s">
        <v>587</v>
      </c>
      <c r="C101" s="281" t="s">
        <v>631</v>
      </c>
      <c r="D101" s="289">
        <v>1.8</v>
      </c>
      <c r="E101" s="270" t="s">
        <v>17</v>
      </c>
      <c r="F101" s="349"/>
      <c r="G101" s="211"/>
      <c r="H101" s="297"/>
      <c r="I101" s="225"/>
    </row>
    <row r="102" spans="2:9" ht="24.95" customHeight="1">
      <c r="B102" s="308" t="s">
        <v>588</v>
      </c>
      <c r="C102" s="281" t="s">
        <v>632</v>
      </c>
      <c r="D102" s="289">
        <v>35</v>
      </c>
      <c r="E102" s="270" t="s">
        <v>416</v>
      </c>
      <c r="F102" s="349"/>
      <c r="G102" s="211"/>
      <c r="H102" s="297"/>
      <c r="I102" s="225"/>
    </row>
    <row r="103" spans="2:9" ht="24.95" customHeight="1">
      <c r="B103" s="308" t="s">
        <v>589</v>
      </c>
      <c r="C103" s="281" t="s">
        <v>633</v>
      </c>
      <c r="D103" s="292">
        <v>509</v>
      </c>
      <c r="E103" s="270" t="s">
        <v>416</v>
      </c>
      <c r="F103" s="349"/>
      <c r="G103" s="211"/>
      <c r="H103" s="297"/>
      <c r="I103" s="225"/>
    </row>
    <row r="104" spans="2:9" ht="24.95" customHeight="1">
      <c r="B104" s="308" t="s">
        <v>590</v>
      </c>
      <c r="C104" s="281"/>
      <c r="D104" s="289">
        <v>5.6</v>
      </c>
      <c r="E104" s="270" t="s">
        <v>17</v>
      </c>
      <c r="F104" s="349"/>
      <c r="G104" s="211"/>
      <c r="H104" s="297"/>
      <c r="I104" s="225"/>
    </row>
    <row r="105" spans="2:9" ht="24.95" customHeight="1">
      <c r="B105" s="308" t="s">
        <v>591</v>
      </c>
      <c r="C105" s="281"/>
      <c r="D105" s="289">
        <v>98.1</v>
      </c>
      <c r="E105" s="270" t="s">
        <v>416</v>
      </c>
      <c r="F105" s="349"/>
      <c r="G105" s="211"/>
      <c r="H105" s="297"/>
      <c r="I105" s="225"/>
    </row>
    <row r="106" spans="2:9" ht="24.95" customHeight="1">
      <c r="B106" s="308" t="s">
        <v>592</v>
      </c>
      <c r="C106" s="281" t="s">
        <v>634</v>
      </c>
      <c r="D106" s="289">
        <v>4.3</v>
      </c>
      <c r="E106" s="270" t="s">
        <v>416</v>
      </c>
      <c r="F106" s="349"/>
      <c r="G106" s="211"/>
      <c r="H106" s="297"/>
      <c r="I106" s="225"/>
    </row>
    <row r="107" spans="2:9" ht="24.95" customHeight="1">
      <c r="B107" s="308" t="s">
        <v>463</v>
      </c>
      <c r="C107" s="281"/>
      <c r="D107" s="289">
        <v>14.2</v>
      </c>
      <c r="E107" s="270" t="s">
        <v>17</v>
      </c>
      <c r="F107" s="349"/>
      <c r="G107" s="211"/>
      <c r="H107" s="297"/>
      <c r="I107" s="225"/>
    </row>
    <row r="108" spans="2:9" ht="24.95" customHeight="1">
      <c r="B108" s="308" t="s">
        <v>593</v>
      </c>
      <c r="C108" s="281" t="s">
        <v>594</v>
      </c>
      <c r="D108" s="289">
        <v>5.4</v>
      </c>
      <c r="E108" s="270" t="s">
        <v>17</v>
      </c>
      <c r="F108" s="349"/>
      <c r="G108" s="211"/>
      <c r="H108" s="297"/>
      <c r="I108" s="225"/>
    </row>
    <row r="109" spans="2:9" ht="24.95" customHeight="1">
      <c r="B109" s="308" t="s">
        <v>595</v>
      </c>
      <c r="C109" s="281" t="s">
        <v>635</v>
      </c>
      <c r="D109" s="292">
        <v>641</v>
      </c>
      <c r="E109" s="270" t="s">
        <v>416</v>
      </c>
      <c r="F109" s="349"/>
      <c r="G109" s="211"/>
      <c r="H109" s="297"/>
      <c r="I109" s="225"/>
    </row>
    <row r="110" spans="2:9" ht="24.95" customHeight="1">
      <c r="B110" s="308" t="s">
        <v>596</v>
      </c>
      <c r="C110" s="278" t="s">
        <v>789</v>
      </c>
      <c r="D110" s="289">
        <v>93.4</v>
      </c>
      <c r="E110" s="270" t="s">
        <v>416</v>
      </c>
      <c r="F110" s="349"/>
      <c r="G110" s="211"/>
      <c r="H110" s="297"/>
      <c r="I110" s="225"/>
    </row>
    <row r="111" spans="2:9" ht="24.95" customHeight="1">
      <c r="B111" s="308" t="s">
        <v>596</v>
      </c>
      <c r="C111" s="281" t="s">
        <v>597</v>
      </c>
      <c r="D111" s="292">
        <v>555</v>
      </c>
      <c r="E111" s="270" t="s">
        <v>416</v>
      </c>
      <c r="F111" s="349"/>
      <c r="G111" s="211"/>
      <c r="H111" s="297"/>
      <c r="I111" s="225"/>
    </row>
    <row r="112" spans="2:9" ht="24.95" customHeight="1">
      <c r="B112" s="386" t="s">
        <v>861</v>
      </c>
      <c r="C112" s="365"/>
      <c r="D112" s="387">
        <v>23</v>
      </c>
      <c r="E112" s="388" t="s">
        <v>17</v>
      </c>
      <c r="F112" s="391"/>
      <c r="G112" s="211"/>
      <c r="H112" s="297"/>
      <c r="I112" s="225"/>
    </row>
    <row r="113" spans="2:9" ht="24.95" customHeight="1">
      <c r="B113" s="392"/>
      <c r="C113" s="393"/>
      <c r="D113" s="394"/>
      <c r="E113" s="395"/>
      <c r="F113" s="391"/>
      <c r="G113" s="211"/>
      <c r="H113" s="297"/>
      <c r="I113" s="225"/>
    </row>
    <row r="114" spans="2:9" ht="24.95" customHeight="1">
      <c r="B114" s="308" t="s">
        <v>598</v>
      </c>
      <c r="C114" s="281"/>
      <c r="D114" s="292"/>
      <c r="E114" s="270"/>
      <c r="F114" s="212"/>
      <c r="G114" s="211"/>
      <c r="H114" s="297"/>
      <c r="I114" s="225"/>
    </row>
    <row r="115" spans="2:9" ht="24.95" customHeight="1">
      <c r="B115" s="308" t="s">
        <v>636</v>
      </c>
      <c r="C115" s="281" t="s">
        <v>599</v>
      </c>
      <c r="D115" s="292">
        <v>182</v>
      </c>
      <c r="E115" s="270" t="s">
        <v>416</v>
      </c>
      <c r="F115" s="351"/>
      <c r="G115" s="275"/>
      <c r="H115" s="297"/>
      <c r="I115" s="225"/>
    </row>
    <row r="116" spans="2:9" ht="24.95" customHeight="1">
      <c r="B116" s="308" t="s">
        <v>600</v>
      </c>
      <c r="C116" s="281" t="s">
        <v>601</v>
      </c>
      <c r="D116" s="289">
        <v>4.2</v>
      </c>
      <c r="E116" s="270" t="s">
        <v>17</v>
      </c>
      <c r="F116" s="351"/>
      <c r="G116" s="275"/>
      <c r="H116" s="297"/>
      <c r="I116" s="225"/>
    </row>
    <row r="117" spans="2:9" ht="24.95" customHeight="1">
      <c r="B117" s="308" t="s">
        <v>602</v>
      </c>
      <c r="C117" s="281" t="s">
        <v>601</v>
      </c>
      <c r="D117" s="316">
        <v>2</v>
      </c>
      <c r="E117" s="270" t="s">
        <v>17</v>
      </c>
      <c r="F117" s="351"/>
      <c r="G117" s="275"/>
      <c r="H117" s="297"/>
      <c r="I117" s="225"/>
    </row>
    <row r="118" spans="2:9" ht="24.95" customHeight="1">
      <c r="B118" s="308" t="s">
        <v>603</v>
      </c>
      <c r="C118" s="281" t="s">
        <v>604</v>
      </c>
      <c r="D118" s="316">
        <v>57.8</v>
      </c>
      <c r="E118" s="270" t="s">
        <v>416</v>
      </c>
      <c r="F118" s="351"/>
      <c r="G118" s="275"/>
      <c r="H118" s="297"/>
      <c r="I118" s="225"/>
    </row>
    <row r="119" spans="2:9" ht="24.95" customHeight="1">
      <c r="B119" s="308" t="s">
        <v>605</v>
      </c>
      <c r="C119" s="281" t="s">
        <v>604</v>
      </c>
      <c r="D119" s="289">
        <v>14.7</v>
      </c>
      <c r="E119" s="270" t="s">
        <v>416</v>
      </c>
      <c r="F119" s="351"/>
      <c r="G119" s="275"/>
      <c r="H119" s="297"/>
      <c r="I119" s="225"/>
    </row>
    <row r="120" spans="2:9" ht="24.95" customHeight="1">
      <c r="B120" s="270" t="s">
        <v>42</v>
      </c>
      <c r="C120" s="281" t="s">
        <v>98</v>
      </c>
      <c r="D120" s="309"/>
      <c r="E120" s="270"/>
      <c r="F120" s="212"/>
      <c r="G120" s="211"/>
      <c r="H120" s="212"/>
      <c r="I120" s="225"/>
    </row>
    <row r="121" spans="2:9" ht="24.95" customHeight="1">
      <c r="B121" s="270" t="s">
        <v>43</v>
      </c>
      <c r="C121" s="281" t="s">
        <v>98</v>
      </c>
      <c r="D121" s="309"/>
      <c r="E121" s="270"/>
      <c r="F121" s="212"/>
      <c r="G121" s="211"/>
      <c r="H121" s="212"/>
      <c r="I121" s="225"/>
    </row>
    <row r="122" spans="2:9" ht="24.95" customHeight="1">
      <c r="B122" s="311"/>
      <c r="C122" s="281"/>
      <c r="D122" s="309"/>
      <c r="E122" s="270"/>
      <c r="F122" s="212"/>
      <c r="G122" s="211"/>
      <c r="H122" s="212"/>
      <c r="I122" s="226"/>
    </row>
    <row r="123" spans="2:9" ht="24.95" customHeight="1">
      <c r="B123" s="372"/>
      <c r="C123" s="373"/>
      <c r="D123" s="374"/>
      <c r="E123" s="375"/>
      <c r="F123" s="376"/>
      <c r="G123" s="377"/>
      <c r="H123" s="376"/>
      <c r="I123" s="371"/>
    </row>
    <row r="124" spans="2:9" ht="24.95" customHeight="1">
      <c r="B124" s="378"/>
      <c r="C124" s="379"/>
      <c r="D124" s="380"/>
      <c r="E124" s="381"/>
      <c r="F124" s="382"/>
      <c r="G124" s="260"/>
      <c r="H124" s="383"/>
      <c r="I124" s="221"/>
    </row>
    <row r="125" spans="2:9" ht="24.95" customHeight="1">
      <c r="B125" s="378"/>
      <c r="C125" s="379"/>
      <c r="D125" s="380"/>
      <c r="E125" s="381"/>
      <c r="F125" s="382"/>
      <c r="G125" s="260"/>
      <c r="H125" s="383"/>
      <c r="I125" s="221"/>
    </row>
    <row r="126" spans="2:9" ht="24.95" customHeight="1">
      <c r="B126" s="378"/>
      <c r="C126" s="379"/>
      <c r="D126" s="380"/>
      <c r="E126" s="381"/>
      <c r="F126" s="382"/>
      <c r="G126" s="260"/>
      <c r="H126" s="383"/>
      <c r="I126" s="221"/>
    </row>
    <row r="127" spans="2:9" ht="24.95" customHeight="1">
      <c r="B127" s="378"/>
      <c r="C127" s="379"/>
      <c r="D127" s="380"/>
      <c r="E127" s="381"/>
      <c r="F127" s="382"/>
      <c r="G127" s="260"/>
      <c r="H127" s="383"/>
      <c r="I127" s="221"/>
    </row>
    <row r="128" spans="2:9" ht="24.95" customHeight="1">
      <c r="B128" s="378"/>
      <c r="C128" s="379"/>
      <c r="D128" s="380"/>
      <c r="E128" s="381"/>
      <c r="F128" s="382"/>
      <c r="G128" s="260"/>
      <c r="H128" s="383"/>
      <c r="I128" s="221"/>
    </row>
    <row r="129" spans="2:9" ht="24.95" customHeight="1">
      <c r="B129" s="378"/>
      <c r="C129" s="379"/>
      <c r="D129" s="380"/>
      <c r="E129" s="381"/>
      <c r="F129" s="382"/>
      <c r="G129" s="260"/>
      <c r="H129" s="383"/>
      <c r="I129" s="221"/>
    </row>
    <row r="130" spans="2:9" ht="24.95" customHeight="1">
      <c r="B130" s="378"/>
      <c r="C130" s="379"/>
      <c r="D130" s="380"/>
      <c r="E130" s="381"/>
      <c r="F130" s="382"/>
      <c r="G130" s="260"/>
      <c r="H130" s="383"/>
      <c r="I130" s="221"/>
    </row>
    <row r="131" spans="2:9" ht="24.95" customHeight="1">
      <c r="B131" s="378"/>
      <c r="C131" s="379"/>
      <c r="D131" s="380"/>
      <c r="E131" s="381"/>
      <c r="F131" s="382"/>
      <c r="G131" s="260"/>
      <c r="H131" s="383"/>
      <c r="I131" s="221"/>
    </row>
    <row r="132" spans="2:9" ht="24.95" customHeight="1">
      <c r="B132" s="378"/>
      <c r="C132" s="379"/>
      <c r="D132" s="380"/>
      <c r="E132" s="381"/>
      <c r="F132" s="382"/>
      <c r="G132" s="260"/>
      <c r="H132" s="383"/>
      <c r="I132" s="221"/>
    </row>
    <row r="133" spans="2:9" ht="24.95" customHeight="1">
      <c r="B133" s="378"/>
      <c r="C133" s="379"/>
      <c r="D133" s="380"/>
      <c r="E133" s="381"/>
      <c r="F133" s="382"/>
      <c r="G133" s="260"/>
      <c r="H133" s="383"/>
      <c r="I133" s="221"/>
    </row>
    <row r="134" spans="2:9" ht="24.95" customHeight="1">
      <c r="B134" s="378"/>
      <c r="C134" s="379"/>
      <c r="D134" s="380"/>
      <c r="E134" s="381"/>
      <c r="F134" s="382"/>
      <c r="G134" s="260"/>
      <c r="H134" s="383"/>
      <c r="I134" s="221"/>
    </row>
    <row r="135" spans="2:9" ht="24.95" customHeight="1">
      <c r="B135" s="381"/>
      <c r="C135" s="379"/>
      <c r="D135" s="384"/>
      <c r="E135" s="381"/>
      <c r="F135" s="382"/>
      <c r="G135" s="260"/>
      <c r="H135" s="383"/>
      <c r="I135" s="221"/>
    </row>
    <row r="136" spans="2:9" ht="24.95" customHeight="1">
      <c r="B136" s="379"/>
      <c r="C136" s="379"/>
      <c r="D136" s="384"/>
      <c r="E136" s="381"/>
      <c r="F136" s="382"/>
      <c r="G136" s="260"/>
      <c r="H136" s="382"/>
      <c r="I136" s="235"/>
    </row>
    <row r="137" spans="2:9" ht="24.95" customHeight="1">
      <c r="B137" s="385"/>
      <c r="C137" s="379"/>
      <c r="D137" s="380"/>
      <c r="E137" s="381"/>
      <c r="F137" s="382"/>
      <c r="G137" s="260"/>
      <c r="H137" s="383"/>
    </row>
    <row r="138" spans="2:9" ht="24.95" customHeight="1">
      <c r="B138" s="379"/>
      <c r="C138" s="379"/>
      <c r="D138" s="384"/>
      <c r="E138" s="381"/>
      <c r="F138" s="382"/>
      <c r="G138" s="260"/>
      <c r="H138" s="383"/>
    </row>
    <row r="139" spans="2:9" ht="24.95" customHeight="1">
      <c r="B139" s="379"/>
      <c r="C139" s="379"/>
      <c r="D139" s="384"/>
      <c r="E139" s="381"/>
      <c r="F139" s="382"/>
      <c r="G139" s="260"/>
      <c r="H139" s="382"/>
    </row>
    <row r="140" spans="2:9" ht="24.95" customHeight="1">
      <c r="B140" s="385"/>
      <c r="C140" s="379"/>
      <c r="D140" s="380"/>
      <c r="E140" s="381"/>
      <c r="F140" s="382"/>
      <c r="G140" s="260"/>
      <c r="H140" s="383"/>
    </row>
    <row r="141" spans="2:9" ht="24.95" customHeight="1">
      <c r="B141" s="379"/>
      <c r="C141" s="379"/>
      <c r="D141" s="384"/>
      <c r="E141" s="381"/>
      <c r="F141" s="382"/>
      <c r="G141" s="260"/>
      <c r="H141" s="383"/>
    </row>
    <row r="142" spans="2:9" ht="24.95" customHeight="1">
      <c r="B142" s="379"/>
      <c r="C142" s="379"/>
      <c r="D142" s="384"/>
      <c r="E142" s="381"/>
      <c r="F142" s="382"/>
      <c r="G142" s="260"/>
      <c r="H142" s="382"/>
    </row>
  </sheetData>
  <phoneticPr fontId="5"/>
  <dataValidations count="3">
    <dataValidation imeMode="off" allowBlank="1" showInputMessage="1" showErrorMessage="1" sqref="H1 G19:H20 I6:I10 I14:I18 I22:I26 I31:I35 I38:I42 H3:H65439 D1:D1048576 I45:I136 G2:G142" xr:uid="{00000000-0002-0000-1B00-000000000000}"/>
    <dataValidation imeMode="on" allowBlank="1" showInputMessage="1" showErrorMessage="1" sqref="B1:B4 B9 B17 B25:B26 B34 B93:B119 B82:B90 C1:C142 B40:B78" xr:uid="{00000000-0002-0000-1B00-000001000000}"/>
    <dataValidation imeMode="hiragana" allowBlank="1" showInputMessage="1" showErrorMessage="1" sqref="E99:E101 E112:E113 E107:E108 B122:C122 C136:C142 B124:B142 E124:E142 E96 E104 E82:E90" xr:uid="{00000000-0002-0000-1B00-000002000000}"/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7" firstPageNumber="4" fitToHeight="0" orientation="landscape" r:id="rId1"/>
  <headerFooter alignWithMargins="0">
    <oddFooter>&amp;C&amp;12長岡技術科学大学</oddFooter>
  </headerFooter>
  <rowBreaks count="5" manualBreakCount="5">
    <brk id="22" min="1" max="7" man="1"/>
    <brk id="42" min="1" max="7" man="1"/>
    <brk id="62" min="1" max="7" man="1"/>
    <brk id="82" min="1" max="7" man="1"/>
    <brk id="102" min="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5B900-DD7F-4482-8EBC-CD1CFDE84D00}">
  <sheetPr>
    <tabColor rgb="FF00B0F0"/>
  </sheetPr>
  <dimension ref="B1:H22"/>
  <sheetViews>
    <sheetView view="pageBreakPreview" zoomScale="90" zoomScaleNormal="85" zoomScaleSheetLayoutView="90" workbookViewId="0">
      <selection activeCell="E10" sqref="E10"/>
    </sheetView>
  </sheetViews>
  <sheetFormatPr defaultColWidth="9" defaultRowHeight="24.95" customHeight="1"/>
  <cols>
    <col min="1" max="1" width="3.25" style="18" customWidth="1"/>
    <col min="2" max="2" width="32.625" style="1" customWidth="1"/>
    <col min="3" max="3" width="29.75" style="2" customWidth="1"/>
    <col min="4" max="4" width="9.625" style="3" customWidth="1"/>
    <col min="5" max="5" width="5.75" style="4" customWidth="1"/>
    <col min="6" max="6" width="11.5" style="4" customWidth="1"/>
    <col min="7" max="7" width="22.625" style="4" customWidth="1"/>
    <col min="8" max="8" width="23.625" style="236" customWidth="1"/>
    <col min="9" max="16384" width="9" style="18"/>
  </cols>
  <sheetData>
    <row r="1" spans="2:8" s="6" customFormat="1" ht="24.95" customHeight="1">
      <c r="B1" s="317" t="s">
        <v>842</v>
      </c>
      <c r="C1" s="318"/>
      <c r="D1" s="319"/>
      <c r="E1" s="320"/>
      <c r="F1" s="321"/>
      <c r="G1" s="322"/>
      <c r="H1" s="323"/>
    </row>
    <row r="2" spans="2:8" s="6" customFormat="1" ht="24.95" customHeight="1">
      <c r="B2" s="324" t="s">
        <v>3</v>
      </c>
      <c r="C2" s="325" t="s">
        <v>875</v>
      </c>
      <c r="D2" s="254" t="s">
        <v>23</v>
      </c>
      <c r="E2" s="254" t="s">
        <v>24</v>
      </c>
      <c r="F2" s="327" t="s">
        <v>7</v>
      </c>
      <c r="G2" s="328" t="s">
        <v>8</v>
      </c>
      <c r="H2" s="326" t="s">
        <v>9</v>
      </c>
    </row>
    <row r="3" spans="2:8" s="6" customFormat="1" ht="24.95" customHeight="1">
      <c r="B3" s="329"/>
      <c r="C3" s="330"/>
      <c r="D3" s="331"/>
      <c r="E3" s="332"/>
      <c r="F3" s="333"/>
      <c r="G3" s="334"/>
      <c r="H3" s="335"/>
    </row>
    <row r="4" spans="2:8" s="6" customFormat="1" ht="24.95" customHeight="1">
      <c r="B4" s="336" t="s">
        <v>760</v>
      </c>
      <c r="C4" s="337" t="s">
        <v>761</v>
      </c>
      <c r="D4" s="341">
        <v>2</v>
      </c>
      <c r="E4" s="332" t="s">
        <v>762</v>
      </c>
      <c r="F4" s="352"/>
      <c r="G4" s="334"/>
      <c r="H4" s="339" t="s">
        <v>883</v>
      </c>
    </row>
    <row r="5" spans="2:8" s="6" customFormat="1" ht="24.95" customHeight="1">
      <c r="B5" s="336" t="s">
        <v>763</v>
      </c>
      <c r="C5" s="340" t="s">
        <v>764</v>
      </c>
      <c r="D5" s="341">
        <v>2</v>
      </c>
      <c r="E5" s="332" t="s">
        <v>369</v>
      </c>
      <c r="F5" s="335"/>
      <c r="G5" s="334"/>
      <c r="H5" s="339"/>
    </row>
    <row r="6" spans="2:8" s="6" customFormat="1" ht="24.95" customHeight="1">
      <c r="B6" s="364" t="s">
        <v>765</v>
      </c>
      <c r="C6" s="365" t="s">
        <v>879</v>
      </c>
      <c r="D6" s="366">
        <v>1</v>
      </c>
      <c r="E6" s="367" t="s">
        <v>38</v>
      </c>
      <c r="F6" s="368"/>
      <c r="G6" s="369"/>
      <c r="H6" s="370" t="s">
        <v>884</v>
      </c>
    </row>
    <row r="7" spans="2:8" s="6" customFormat="1" ht="24.95" customHeight="1">
      <c r="B7" s="354" t="s">
        <v>765</v>
      </c>
      <c r="C7" s="355" t="s">
        <v>878</v>
      </c>
      <c r="D7" s="356">
        <v>1</v>
      </c>
      <c r="E7" s="357" t="s">
        <v>38</v>
      </c>
      <c r="F7" s="335"/>
      <c r="G7" s="334"/>
      <c r="H7" s="339"/>
    </row>
    <row r="8" spans="2:8" s="6" customFormat="1" ht="24.95" customHeight="1">
      <c r="B8" s="336" t="s">
        <v>766</v>
      </c>
      <c r="C8" s="337" t="s">
        <v>850</v>
      </c>
      <c r="D8" s="338">
        <v>1</v>
      </c>
      <c r="E8" s="332" t="s">
        <v>38</v>
      </c>
      <c r="F8" s="333"/>
      <c r="G8" s="334"/>
      <c r="H8" s="339" t="s">
        <v>885</v>
      </c>
    </row>
    <row r="9" spans="2:8" s="6" customFormat="1" ht="24.95" customHeight="1">
      <c r="B9" s="332" t="s">
        <v>41</v>
      </c>
      <c r="C9" s="337"/>
      <c r="D9" s="341"/>
      <c r="E9" s="332"/>
      <c r="F9" s="333"/>
      <c r="G9" s="334"/>
      <c r="H9" s="335"/>
    </row>
    <row r="10" spans="2:8" s="6" customFormat="1" ht="24.95" customHeight="1">
      <c r="B10" s="332"/>
      <c r="C10" s="337"/>
      <c r="D10" s="341"/>
      <c r="E10" s="332"/>
      <c r="F10" s="333"/>
      <c r="G10" s="334"/>
      <c r="H10" s="335"/>
    </row>
    <row r="11" spans="2:8" s="6" customFormat="1" ht="24.95" customHeight="1">
      <c r="B11" s="332"/>
      <c r="C11" s="337"/>
      <c r="D11" s="341"/>
      <c r="E11" s="332"/>
      <c r="F11" s="333"/>
      <c r="G11" s="334"/>
      <c r="H11" s="335"/>
    </row>
    <row r="12" spans="2:8" s="6" customFormat="1" ht="24.95" customHeight="1">
      <c r="B12" s="332"/>
      <c r="C12" s="337"/>
      <c r="D12" s="341"/>
      <c r="E12" s="332"/>
      <c r="F12" s="333"/>
      <c r="G12" s="334"/>
      <c r="H12" s="335"/>
    </row>
    <row r="13" spans="2:8" s="6" customFormat="1" ht="24.95" customHeight="1">
      <c r="B13" s="332"/>
      <c r="C13" s="337"/>
      <c r="D13" s="341"/>
      <c r="E13" s="332"/>
      <c r="F13" s="333"/>
      <c r="G13" s="334"/>
      <c r="H13" s="335"/>
    </row>
    <row r="14" spans="2:8" s="6" customFormat="1" ht="24.95" customHeight="1">
      <c r="B14" s="332"/>
      <c r="C14" s="337"/>
      <c r="D14" s="341"/>
      <c r="E14" s="332"/>
      <c r="F14" s="333"/>
      <c r="G14" s="334"/>
      <c r="H14" s="335"/>
    </row>
    <row r="15" spans="2:8" s="6" customFormat="1" ht="24.95" customHeight="1">
      <c r="B15" s="332"/>
      <c r="C15" s="337"/>
      <c r="D15" s="341"/>
      <c r="E15" s="332"/>
      <c r="F15" s="333"/>
      <c r="G15" s="334"/>
      <c r="H15" s="335"/>
    </row>
    <row r="16" spans="2:8" s="6" customFormat="1" ht="24.95" customHeight="1">
      <c r="B16" s="332"/>
      <c r="C16" s="337"/>
      <c r="D16" s="341"/>
      <c r="E16" s="332"/>
      <c r="F16" s="333"/>
      <c r="G16" s="334"/>
      <c r="H16" s="335"/>
    </row>
    <row r="17" spans="2:8" s="6" customFormat="1" ht="24.95" customHeight="1">
      <c r="B17" s="332"/>
      <c r="C17" s="337"/>
      <c r="D17" s="341"/>
      <c r="E17" s="332"/>
      <c r="F17" s="333"/>
      <c r="G17" s="334"/>
      <c r="H17" s="335"/>
    </row>
    <row r="18" spans="2:8" s="6" customFormat="1" ht="24.95" customHeight="1">
      <c r="B18" s="332"/>
      <c r="C18" s="337"/>
      <c r="D18" s="341"/>
      <c r="E18" s="332"/>
      <c r="F18" s="333"/>
      <c r="G18" s="334"/>
      <c r="H18" s="335"/>
    </row>
    <row r="19" spans="2:8" s="6" customFormat="1" ht="24.95" customHeight="1">
      <c r="B19" s="332"/>
      <c r="C19" s="337"/>
      <c r="D19" s="341"/>
      <c r="E19" s="332"/>
      <c r="F19" s="333"/>
      <c r="G19" s="334"/>
      <c r="H19" s="335"/>
    </row>
    <row r="20" spans="2:8" s="6" customFormat="1" ht="24.95" customHeight="1">
      <c r="B20" s="336"/>
      <c r="C20" s="337"/>
      <c r="D20" s="341"/>
      <c r="E20" s="332"/>
      <c r="F20" s="333"/>
      <c r="G20" s="334" t="str">
        <f>IF(F20="","",ROUNDDOWN(D20*F20,0))</f>
        <v/>
      </c>
      <c r="H20" s="335"/>
    </row>
    <row r="21" spans="2:8" s="6" customFormat="1" ht="24.95" customHeight="1">
      <c r="B21" s="336"/>
      <c r="C21" s="337"/>
      <c r="D21" s="341"/>
      <c r="E21" s="332"/>
      <c r="F21" s="333"/>
      <c r="G21" s="334" t="str">
        <f>IF(F21="","",ROUNDDOWN(D21*F21,0))</f>
        <v/>
      </c>
      <c r="H21" s="335"/>
    </row>
    <row r="22" spans="2:8" s="6" customFormat="1" ht="24.95" customHeight="1">
      <c r="B22" s="336"/>
      <c r="C22" s="337"/>
      <c r="D22" s="341"/>
      <c r="E22" s="332"/>
      <c r="F22" s="333"/>
      <c r="G22" s="334" t="str">
        <f>IF(F22="","",ROUNDDOWN(D22*F22,0))</f>
        <v/>
      </c>
      <c r="H22" s="335"/>
    </row>
  </sheetData>
  <phoneticPr fontId="5"/>
  <dataValidations count="2">
    <dataValidation imeMode="off" allowBlank="1" showInputMessage="1" showErrorMessage="1" sqref="H1 G2:G22 H3:H65535 D1:D1048576" xr:uid="{18E166BF-1ED0-46A2-9A43-B6A0D4E7BBF8}"/>
    <dataValidation imeMode="on" allowBlank="1" showInputMessage="1" showErrorMessage="1" sqref="B1:C3 C4:C22" xr:uid="{1CB785CB-C22F-468E-95FF-BA58868DFC60}"/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96" firstPageNumber="4" fitToWidth="0" fitToHeight="0" orientation="landscape" r:id="rId1"/>
  <headerFooter alignWithMargins="0">
    <oddFooter>&amp;C&amp;12長岡技術科学大学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■細目（増築）</vt:lpstr>
      <vt:lpstr>■別紙明細（増築）</vt:lpstr>
      <vt:lpstr>■表紙 </vt:lpstr>
      <vt:lpstr>■種目</vt:lpstr>
      <vt:lpstr>■科目（建築）</vt:lpstr>
      <vt:lpstr>■中科目（改修)</vt:lpstr>
      <vt:lpstr>■細目別（改修）</vt:lpstr>
      <vt:lpstr>■別紙明細（改修）</vt:lpstr>
      <vt:lpstr>■細目（共通仮設）</vt:lpstr>
      <vt:lpstr>■別紙明細（共通仮設）</vt:lpstr>
      <vt:lpstr>'■科目（建築）'!Print_Area</vt:lpstr>
      <vt:lpstr>'■細目（共通仮設）'!Print_Area</vt:lpstr>
      <vt:lpstr>'■細目（増築）'!Print_Area</vt:lpstr>
      <vt:lpstr>'■細目別（改修）'!Print_Area</vt:lpstr>
      <vt:lpstr>■種目!Print_Area</vt:lpstr>
      <vt:lpstr>'■中科目（改修)'!Print_Area</vt:lpstr>
      <vt:lpstr>'■表紙 '!Print_Area</vt:lpstr>
      <vt:lpstr>'■別紙明細（改修）'!Print_Area</vt:lpstr>
      <vt:lpstr>'■別紙明細（共通仮設）'!Print_Area</vt:lpstr>
      <vt:lpstr>'■別紙明細（増築）'!Print_Area</vt:lpstr>
      <vt:lpstr>'■科目（建築）'!Print_Titles</vt:lpstr>
      <vt:lpstr>'■細目（共通仮設）'!Print_Titles</vt:lpstr>
      <vt:lpstr>'■細目（増築）'!Print_Titles</vt:lpstr>
      <vt:lpstr>'■細目別（改修）'!Print_Titles</vt:lpstr>
      <vt:lpstr>'■中科目（改修)'!Print_Titles</vt:lpstr>
      <vt:lpstr>'■別紙明細（改修）'!Print_Titles</vt:lpstr>
      <vt:lpstr>'■別紙明細（共通仮設）'!Print_Titles</vt:lpstr>
      <vt:lpstr>'■別紙明細（増築）'!Print_Titles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yyoshimura</dc:creator>
  <cp:lastModifiedBy>山後 大地</cp:lastModifiedBy>
  <cp:lastPrinted>2026-02-04T00:11:43Z</cp:lastPrinted>
  <dcterms:created xsi:type="dcterms:W3CDTF">2013-06-07T02:09:00Z</dcterms:created>
  <dcterms:modified xsi:type="dcterms:W3CDTF">2026-02-04T00:31:30Z</dcterms:modified>
</cp:coreProperties>
</file>