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Vos300\企画広報__共通\高専連携係\作業用\令和8年度\学長戦略経費（高専との共同研究）【保存期間5年】\250617様式変更\修正案\"/>
    </mc:Choice>
  </mc:AlternateContent>
  <xr:revisionPtr revIDLastSave="0" documentId="13_ncr:1_{A1452108-2B07-4DD0-9F69-4A583EB2B4C8}" xr6:coauthVersionLast="47" xr6:coauthVersionMax="47" xr10:uidLastSave="{00000000-0000-0000-0000-000000000000}"/>
  <bookViews>
    <workbookView xWindow="-120" yWindow="-120" windowWidth="23280" windowHeight="14880" xr2:uid="{00000000-000D-0000-FFFF-FFFF00000000}"/>
  </bookViews>
  <sheets>
    <sheet name="計画調書① " sheetId="8" r:id="rId1"/>
    <sheet name="高専№" sheetId="4" state="hidden" r:id="rId2"/>
    <sheet name="（転記用）R8申請リスト" sheetId="5" r:id="rId3"/>
    <sheet name="技大教員リスト" sheetId="7" state="hidden" r:id="rId4"/>
  </sheets>
  <definedNames>
    <definedName name="_xlnm._FilterDatabase" localSheetId="2" hidden="1">'（転記用）R8申請リスト'!$B$5:$Y$5</definedName>
    <definedName name="_xlnm.Print_Area" localSheetId="0">'計画調書① '!$A$1:$R$95</definedName>
    <definedName name="_xlnm.Print_Titles" localSheetId="2">'（転記用）R8申請リスト'!$5:$5</definedName>
    <definedName name="yonemura_j.kisarazu.ac.jp" localSheetId="2">#REF!</definedName>
    <definedName name="yonemura_j.kisarazu.ac.jp" localSheetId="1">#REF!</definedName>
    <definedName name="yonemura_j.kisarazu.ac.jp">#REF!</definedName>
    <definedName name="一貫制博士課程1年生" localSheetId="2">#REF!</definedName>
    <definedName name="一貫制博士課程1年生">#REF!</definedName>
    <definedName name="学年">#REF!</definedName>
    <definedName name="学部3年生">#REF!</definedName>
    <definedName name="学部4年生">#REF!</definedName>
    <definedName name="五年一貫制博士課程1年生">#REF!</definedName>
    <definedName name="五年一貫制博士課程2年生">#REF!</definedName>
    <definedName name="五年一貫制博士課程3年生">#REF!</definedName>
    <definedName name="五年一貫制博士課程4年生">#REF!</definedName>
    <definedName name="五年一貫制博士課程5年生">#REF!</definedName>
    <definedName name="自由記述">#REF!</definedName>
    <definedName name="修士課程1年生">#REF!</definedName>
    <definedName name="博士後期課程1年生">#REF!</definedName>
    <definedName name="博士後期課程2年生">#REF!</definedName>
    <definedName name="博士後期課程3年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5" l="1"/>
  <c r="W6" i="5"/>
  <c r="V6" i="5"/>
  <c r="U6" i="5"/>
  <c r="Q6" i="5"/>
  <c r="P6" i="5"/>
  <c r="O6" i="5"/>
  <c r="N6" i="5"/>
  <c r="M6" i="5"/>
  <c r="L6" i="5"/>
  <c r="K6" i="5"/>
  <c r="J6" i="5"/>
  <c r="I6" i="5"/>
  <c r="H6" i="5"/>
  <c r="G6" i="5"/>
  <c r="D6" i="5"/>
  <c r="S87" i="8"/>
  <c r="S94" i="8" l="1"/>
  <c r="S93" i="8"/>
  <c r="S92" i="8"/>
  <c r="S91" i="8"/>
  <c r="S89" i="8"/>
  <c r="Q32" i="8"/>
  <c r="N32" i="8"/>
  <c r="I32" i="8"/>
  <c r="E32" i="8"/>
  <c r="B33" i="8" s="1"/>
  <c r="C19" i="8"/>
  <c r="Y6" i="5" s="1"/>
  <c r="C18" i="8"/>
  <c r="X6" i="5" s="1"/>
  <c r="S14" i="8"/>
  <c r="C13" i="8"/>
  <c r="S6" i="5" s="1"/>
  <c r="C12" i="8"/>
  <c r="R6" i="5" s="1"/>
  <c r="S33" i="8" l="1"/>
  <c r="F6" i="5"/>
  <c r="C2" i="7"/>
  <c r="B2" i="7"/>
  <c r="A2" i="7"/>
  <c r="T6" i="5" l="1"/>
  <c r="Z6"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澁川　幸夫</author>
  </authors>
  <commentList>
    <comment ref="G5" authorId="0" shapeId="0" xr:uid="{29D4E2A7-90A4-48A9-88CE-848A75A3C900}">
      <text>
        <r>
          <rPr>
            <b/>
            <sz val="11"/>
            <color indexed="81"/>
            <rFont val="MS P ゴシック"/>
            <family val="3"/>
            <charset val="128"/>
          </rPr>
          <t>高専№入力で自動入力</t>
        </r>
      </text>
    </comment>
  </commentList>
</comments>
</file>

<file path=xl/sharedStrings.xml><?xml version="1.0" encoding="utf-8"?>
<sst xmlns="http://schemas.openxmlformats.org/spreadsheetml/2006/main" count="323" uniqueCount="251">
  <si>
    <t>役割分担</t>
  </si>
  <si>
    <t>その他</t>
  </si>
  <si>
    <t>千円</t>
  </si>
  <si>
    <t xml:space="preserve">合計 </t>
  </si>
  <si>
    <t>千円</t>
    <rPh sb="0" eb="2">
      <t>センエン</t>
    </rPh>
    <phoneticPr fontId="2"/>
  </si>
  <si>
    <t>千円</t>
    <phoneticPr fontId="2"/>
  </si>
  <si>
    <t>共同研究課題名</t>
    <rPh sb="0" eb="2">
      <t>キョウドウ</t>
    </rPh>
    <rPh sb="4" eb="6">
      <t>カダイ</t>
    </rPh>
    <rPh sb="6" eb="7">
      <t>メイ</t>
    </rPh>
    <phoneticPr fontId="2"/>
  </si>
  <si>
    <t>所属学科等</t>
    <rPh sb="0" eb="2">
      <t>しょぞく</t>
    </rPh>
    <rPh sb="2" eb="4">
      <t>がっか</t>
    </rPh>
    <rPh sb="4" eb="5">
      <t>とう</t>
    </rPh>
    <phoneticPr fontId="2" type="Hiragana" alignment="distributed"/>
  </si>
  <si>
    <t>職名</t>
    <rPh sb="0" eb="2">
      <t>しょくめい</t>
    </rPh>
    <phoneticPr fontId="2" type="Hiragana" alignment="distributed"/>
  </si>
  <si>
    <t>教育研究実績</t>
    <rPh sb="0" eb="2">
      <t>きょういく</t>
    </rPh>
    <rPh sb="2" eb="4">
      <t>けんきゅう</t>
    </rPh>
    <rPh sb="4" eb="6">
      <t>じっせき</t>
    </rPh>
    <phoneticPr fontId="2" type="Hiragana" alignment="distributed"/>
  </si>
  <si>
    <t>目的・計画</t>
    <phoneticPr fontId="2"/>
  </si>
  <si>
    <t>（目的）</t>
    <rPh sb="1" eb="3">
      <t>もくてき</t>
    </rPh>
    <phoneticPr fontId="2" type="Hiragana" alignment="distributed"/>
  </si>
  <si>
    <t>（計画）</t>
    <rPh sb="1" eb="3">
      <t>けいかく</t>
    </rPh>
    <phoneticPr fontId="2" type="Hiragana" alignment="distributed"/>
  </si>
  <si>
    <t>応募者
（代表者）</t>
    <rPh sb="0" eb="3">
      <t>おうぼしゃ</t>
    </rPh>
    <rPh sb="5" eb="8">
      <t>だいひょうしゃ</t>
    </rPh>
    <phoneticPr fontId="2" type="Hiragana" alignment="distributed"/>
  </si>
  <si>
    <t>高専
分担教員</t>
    <rPh sb="0" eb="2">
      <t>こうせん</t>
    </rPh>
    <rPh sb="3" eb="5">
      <t>ぶんたん</t>
    </rPh>
    <rPh sb="5" eb="7">
      <t>きょういん</t>
    </rPh>
    <phoneticPr fontId="2" type="Hiragana" alignment="distributed"/>
  </si>
  <si>
    <t>長岡技科大
分担教員</t>
    <rPh sb="0" eb="2">
      <t>ながおか</t>
    </rPh>
    <rPh sb="6" eb="8">
      <t>ぶんたん</t>
    </rPh>
    <phoneticPr fontId="2" type="Hiragana" alignment="distributed"/>
  </si>
  <si>
    <t>共同研究体制</t>
    <rPh sb="0" eb="2">
      <t>きょうどう</t>
    </rPh>
    <rPh sb="2" eb="4">
      <t>けんきゅう</t>
    </rPh>
    <rPh sb="4" eb="6">
      <t>たいせい</t>
    </rPh>
    <phoneticPr fontId="2" type="Hiragana" alignment="distributed"/>
  </si>
  <si>
    <t>所属高専名</t>
    <rPh sb="0" eb="2">
      <t>しょぞく</t>
    </rPh>
    <rPh sb="2" eb="4">
      <t>こうせん</t>
    </rPh>
    <rPh sb="4" eb="5">
      <t>めい</t>
    </rPh>
    <phoneticPr fontId="2" type="Hiragana" alignment="distributed"/>
  </si>
  <si>
    <t>性別</t>
    <rPh sb="0" eb="2">
      <t>せいべつ</t>
    </rPh>
    <phoneticPr fontId="2" type="Hiragana" alignment="distributed"/>
  </si>
  <si>
    <t>年齢</t>
    <rPh sb="0" eb="2">
      <t>ねんれい</t>
    </rPh>
    <phoneticPr fontId="2" type="Hiragana" alignment="distributed"/>
  </si>
  <si>
    <t>E-mail</t>
    <phoneticPr fontId="2" type="Hiragana" alignment="distributed"/>
  </si>
  <si>
    <t>申請総額（千円）</t>
    <rPh sb="0" eb="2">
      <t>しんせい</t>
    </rPh>
    <rPh sb="2" eb="4">
      <t>そうがく</t>
    </rPh>
    <rPh sb="5" eb="7">
      <t>せんえん</t>
    </rPh>
    <phoneticPr fontId="2" type="Hiragana" alignment="distributed"/>
  </si>
  <si>
    <t>旅費</t>
    <phoneticPr fontId="2" type="Hiragana" alignment="distributed"/>
  </si>
  <si>
    <t>人件費・謝金</t>
    <rPh sb="0" eb="3">
      <t>じんけんひ</t>
    </rPh>
    <phoneticPr fontId="2" type="Hiragana" alignment="distributed"/>
  </si>
  <si>
    <t>企業等との
共同研究予定</t>
    <rPh sb="0" eb="2">
      <t>きぎょう</t>
    </rPh>
    <rPh sb="2" eb="3">
      <t>とう</t>
    </rPh>
    <rPh sb="6" eb="8">
      <t>きょうどう</t>
    </rPh>
    <rPh sb="8" eb="10">
      <t>けんきゅう</t>
    </rPh>
    <rPh sb="10" eb="12">
      <t>よてい</t>
    </rPh>
    <phoneticPr fontId="2" type="Hiragana" alignment="distributed"/>
  </si>
  <si>
    <t>相手先企業等名</t>
    <rPh sb="0" eb="2">
      <t>あいて</t>
    </rPh>
    <rPh sb="2" eb="3">
      <t>さき</t>
    </rPh>
    <rPh sb="3" eb="5">
      <t>きぎょう</t>
    </rPh>
    <rPh sb="5" eb="6">
      <t>とう</t>
    </rPh>
    <rPh sb="6" eb="7">
      <t>めい</t>
    </rPh>
    <phoneticPr fontId="2" type="Hiragana" alignment="distributed"/>
  </si>
  <si>
    <t>相手先企業等名</t>
    <phoneticPr fontId="2" type="Hiragana" alignment="distributed"/>
  </si>
  <si>
    <t>氏名</t>
    <rPh sb="0" eb="1">
      <t>うじ</t>
    </rPh>
    <rPh sb="1" eb="2">
      <t>な</t>
    </rPh>
    <phoneticPr fontId="2" type="Hiragana" alignment="distributed"/>
  </si>
  <si>
    <t>職名／学年</t>
    <rPh sb="0" eb="2">
      <t>しょくめい</t>
    </rPh>
    <rPh sb="3" eb="5">
      <t>がくねん</t>
    </rPh>
    <phoneticPr fontId="2" type="Hiragana" alignment="distributed"/>
  </si>
  <si>
    <t>高専学生</t>
    <rPh sb="0" eb="2">
      <t>こうせん</t>
    </rPh>
    <rPh sb="2" eb="4">
      <t>がくせい</t>
    </rPh>
    <phoneticPr fontId="2" type="Hiragana" alignment="distributed"/>
  </si>
  <si>
    <t>経費使用内訳</t>
    <rPh sb="0" eb="2">
      <t>けいひ</t>
    </rPh>
    <phoneticPr fontId="2" type="Hiragana" alignment="distributed"/>
  </si>
  <si>
    <t>どのような問題意識で、何をどこまで明らかにしようとしているのかが、分かるように目的を具体的に記入するとともに、その目的を達成するための方法・計画を簡明に記入してください。
共同研究体制に書かれた学生の役割および成果公表に関する予定についても記載してください。</t>
    <rPh sb="86" eb="88">
      <t>きょうどう</t>
    </rPh>
    <rPh sb="88" eb="90">
      <t>けんきゅう</t>
    </rPh>
    <rPh sb="90" eb="92">
      <t>たいせい</t>
    </rPh>
    <phoneticPr fontId="2" type="Hiragana" alignment="distributed"/>
  </si>
  <si>
    <t>STI-Gigaku
での発表</t>
    <rPh sb="13" eb="15">
      <t>はっぴょう</t>
    </rPh>
    <phoneticPr fontId="2" type="Hiragana" alignment="distributed"/>
  </si>
  <si>
    <t>物件費</t>
    <rPh sb="0" eb="2">
      <t>ぶっけん</t>
    </rPh>
    <phoneticPr fontId="2" type="Hiragana" alignment="distributed"/>
  </si>
  <si>
    <t>企業等との共同研究実績</t>
    <rPh sb="0" eb="2">
      <t>きぎょう</t>
    </rPh>
    <rPh sb="2" eb="3">
      <t>とう</t>
    </rPh>
    <rPh sb="5" eb="7">
      <t>きょうどう</t>
    </rPh>
    <rPh sb="7" eb="9">
      <t>けんきゅう</t>
    </rPh>
    <rPh sb="9" eb="11">
      <t>じっせき</t>
    </rPh>
    <phoneticPr fontId="2" type="Hiragana" alignment="distributed"/>
  </si>
  <si>
    <t>実施中</t>
    <rPh sb="0" eb="3">
      <t>じっしちゅう</t>
    </rPh>
    <phoneticPr fontId="2" type="Hiragana" alignment="distributed"/>
  </si>
  <si>
    <t>終了済</t>
    <rPh sb="0" eb="2">
      <t>しゅうりょう</t>
    </rPh>
    <rPh sb="2" eb="3">
      <t>ず</t>
    </rPh>
    <phoneticPr fontId="2" type="Hiragana" alignment="distributed"/>
  </si>
  <si>
    <t>申請中</t>
    <rPh sb="0" eb="3">
      <t>しんせいちゅう</t>
    </rPh>
    <phoneticPr fontId="2" type="Hiragana" alignment="distributed"/>
  </si>
  <si>
    <t>申請予定</t>
    <rPh sb="0" eb="2">
      <t>しんせい</t>
    </rPh>
    <rPh sb="2" eb="4">
      <t>よてい</t>
    </rPh>
    <phoneticPr fontId="2" type="Hiragana" alignment="distributed"/>
  </si>
  <si>
    <r>
      <t xml:space="preserve">採択済
</t>
    </r>
    <r>
      <rPr>
        <sz val="8"/>
        <rFont val="游ゴシック Medium"/>
        <family val="3"/>
        <charset val="128"/>
      </rPr>
      <t>（内定済を
含む）</t>
    </r>
    <rPh sb="0" eb="2">
      <t>さいたく</t>
    </rPh>
    <rPh sb="2" eb="3">
      <t>ず</t>
    </rPh>
    <rPh sb="5" eb="7">
      <t>ないてい</t>
    </rPh>
    <rPh sb="7" eb="8">
      <t>ず</t>
    </rPh>
    <rPh sb="10" eb="11">
      <t>ふく</t>
    </rPh>
    <phoneticPr fontId="2" type="Hiragana" alignment="distributed"/>
  </si>
  <si>
    <t>※適宜、行の追加及び行の高さの拡大をいただいても差し支えありません。</t>
    <rPh sb="1" eb="3">
      <t>てきぎ</t>
    </rPh>
    <rPh sb="4" eb="5">
      <t>ぎょう</t>
    </rPh>
    <rPh sb="6" eb="8">
      <t>ついか</t>
    </rPh>
    <rPh sb="8" eb="9">
      <t>およ</t>
    </rPh>
    <rPh sb="10" eb="11">
      <t>ぎょう</t>
    </rPh>
    <rPh sb="12" eb="13">
      <t>たか</t>
    </rPh>
    <rPh sb="15" eb="17">
      <t>かくだい</t>
    </rPh>
    <rPh sb="24" eb="25">
      <t>さ</t>
    </rPh>
    <rPh sb="26" eb="27">
      <t>つか</t>
    </rPh>
    <phoneticPr fontId="1" type="Hiragana" alignment="distributed"/>
  </si>
  <si>
    <t>*企業等：企業、自治体、公的団体等</t>
    <rPh sb="1" eb="3">
      <t>きぎょう</t>
    </rPh>
    <rPh sb="3" eb="4">
      <t>とう</t>
    </rPh>
    <phoneticPr fontId="2" type="Hiragana" alignment="distributed"/>
  </si>
  <si>
    <t>産学融合特任講師</t>
    <rPh sb="0" eb="2">
      <t>サンガク</t>
    </rPh>
    <rPh sb="2" eb="4">
      <t>ユウゴウ</t>
    </rPh>
    <rPh sb="4" eb="6">
      <t>トクニン</t>
    </rPh>
    <rPh sb="6" eb="8">
      <t>コウシ</t>
    </rPh>
    <phoneticPr fontId="12"/>
  </si>
  <si>
    <t>産学融合特任准教授</t>
    <rPh sb="0" eb="2">
      <t>サンガク</t>
    </rPh>
    <rPh sb="2" eb="4">
      <t>ユウゴウ</t>
    </rPh>
    <rPh sb="4" eb="6">
      <t>トクニン</t>
    </rPh>
    <rPh sb="6" eb="9">
      <t>ジュンキョウジュ</t>
    </rPh>
    <phoneticPr fontId="12"/>
  </si>
  <si>
    <t>産学融合トップランナー養成センター</t>
    <rPh sb="0" eb="2">
      <t>サンガク</t>
    </rPh>
    <rPh sb="2" eb="4">
      <t>ユウゴウ</t>
    </rPh>
    <rPh sb="11" eb="13">
      <t>ヨウセイ</t>
    </rPh>
    <phoneticPr fontId="13"/>
  </si>
  <si>
    <t>技術科学イノベーション系</t>
    <rPh sb="0" eb="4">
      <t>ギジュツカガク</t>
    </rPh>
    <rPh sb="11" eb="12">
      <t>ケイ</t>
    </rPh>
    <phoneticPr fontId="12"/>
  </si>
  <si>
    <t>システム安全系</t>
    <rPh sb="4" eb="6">
      <t>アンゼン</t>
    </rPh>
    <rPh sb="6" eb="7">
      <t>ケイ</t>
    </rPh>
    <phoneticPr fontId="12"/>
  </si>
  <si>
    <t>量子原子力系</t>
    <rPh sb="0" eb="2">
      <t>リョウシ</t>
    </rPh>
    <rPh sb="2" eb="5">
      <t>ゲンシリョク</t>
    </rPh>
    <rPh sb="5" eb="6">
      <t>ケイ</t>
    </rPh>
    <phoneticPr fontId="12"/>
  </si>
  <si>
    <t>環境社会基盤系</t>
    <rPh sb="0" eb="2">
      <t>カンキョウ</t>
    </rPh>
    <rPh sb="2" eb="7">
      <t>シャカイキバンケイ</t>
    </rPh>
    <phoneticPr fontId="12"/>
  </si>
  <si>
    <t>物質生物系</t>
    <rPh sb="0" eb="2">
      <t>ブッシツ</t>
    </rPh>
    <rPh sb="2" eb="5">
      <t>セイブツケイ</t>
    </rPh>
    <phoneticPr fontId="12"/>
  </si>
  <si>
    <t>情報・経営システム系</t>
    <rPh sb="0" eb="2">
      <t>ジョウホウ</t>
    </rPh>
    <rPh sb="3" eb="5">
      <t>ケイエイ</t>
    </rPh>
    <rPh sb="9" eb="10">
      <t>ケイ</t>
    </rPh>
    <phoneticPr fontId="12"/>
  </si>
  <si>
    <t>電気電子情報系</t>
    <rPh sb="0" eb="2">
      <t>デンキ</t>
    </rPh>
    <rPh sb="2" eb="4">
      <t>デンシ</t>
    </rPh>
    <rPh sb="4" eb="7">
      <t>ジョウホウケイ</t>
    </rPh>
    <phoneticPr fontId="12"/>
  </si>
  <si>
    <t>機械系</t>
    <rPh sb="0" eb="2">
      <t>キカイ</t>
    </rPh>
    <rPh sb="2" eb="3">
      <t>ケイ</t>
    </rPh>
    <phoneticPr fontId="12"/>
  </si>
  <si>
    <t>函館工業高等専門学校</t>
  </si>
  <si>
    <t>苫小牧工業高等専門学校</t>
  </si>
  <si>
    <t>釧路工業高等専門学校</t>
  </si>
  <si>
    <t>旭川工業高等専門学校</t>
  </si>
  <si>
    <t>八戸工業高等専門学校</t>
  </si>
  <si>
    <t>一関工業高等専門学校</t>
  </si>
  <si>
    <t>仙台高等専門学校</t>
    <phoneticPr fontId="12"/>
  </si>
  <si>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</si>
  <si>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</si>
  <si>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</si>
  <si>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</si>
  <si>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</si>
  <si>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</si>
  <si>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</si>
  <si>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</si>
  <si>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</si>
  <si>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phoneticPr fontId="12"/>
  </si>
  <si>
    <t>石川工業高等専門学校</t>
  </si>
  <si>
    <t>福井工業高等専門学校</t>
  </si>
  <si>
    <t>長野工業高等専門学校</t>
  </si>
  <si>
    <t>岐阜工業高等専門学校</t>
  </si>
  <si>
    <t>沼津工業高等専門学校</t>
  </si>
  <si>
    <t>豊田工業高等専門学校</t>
  </si>
  <si>
    <t>鳥羽商船高等専門学校</t>
  </si>
  <si>
    <t>鈴鹿工業高等専門学校</t>
  </si>
  <si>
    <t>舞鶴工業高等専門学校</t>
  </si>
  <si>
    <t>明石工業高等専門学校</t>
  </si>
  <si>
    <t>奈良工業高等専門学校</t>
  </si>
  <si>
    <t>和歌山工業高等専門学校</t>
  </si>
  <si>
    <t>米子工業高等専門学校</t>
  </si>
  <si>
    <t>松江工業高等専門学校</t>
  </si>
  <si>
    <t>津山工業高等専門学校</t>
  </si>
  <si>
    <t>広島商船高等専門学校</t>
  </si>
  <si>
    <t>呉工業高等専門学校</t>
  </si>
  <si>
    <t>徳山工業高等専門学校</t>
  </si>
  <si>
    <t>宇部工業高等専門学校</t>
  </si>
  <si>
    <t>大島商船高等専門学校</t>
  </si>
  <si>
    <t>阿南工業高等専門学校</t>
  </si>
  <si>
    <t>香川高等専門学校</t>
    <phoneticPr fontId="12"/>
  </si>
  <si>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</si>
  <si>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</si>
  <si>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</si>
  <si>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</si>
  <si>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</si>
  <si>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</si>
  <si>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</si>
  <si>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phoneticPr fontId="12"/>
  </si>
  <si>
    <t>大分工業高等専門学校</t>
  </si>
  <si>
    <t>都城工業高等専門学校</t>
  </si>
  <si>
    <t>鹿児島工業高等専門学校</t>
  </si>
  <si>
    <t>沖縄工業高等専門学校</t>
  </si>
  <si>
    <t>東京都立産業技術高等専門学校</t>
    <phoneticPr fontId="12"/>
  </si>
  <si>
    <t>神戸市立工業高等専門学校</t>
  </si>
  <si>
    <t>サレジオ工業高等専門学校</t>
  </si>
  <si>
    <t>国際高等専門学校</t>
    <phoneticPr fontId="12"/>
  </si>
  <si>
    <t>近畿大学工業高等専門学校</t>
  </si>
  <si>
    <t>教授</t>
    <rPh sb="0" eb="2">
      <t>キョウジュ</t>
    </rPh>
    <phoneticPr fontId="2"/>
  </si>
  <si>
    <t>准教授</t>
    <rPh sb="0" eb="3">
      <t>ジュンキョウジュ</t>
    </rPh>
    <phoneticPr fontId="2"/>
  </si>
  <si>
    <t>助教</t>
    <rPh sb="0" eb="2">
      <t>ジョキョウ</t>
    </rPh>
    <phoneticPr fontId="2"/>
  </si>
  <si>
    <t>技術支援センター</t>
    <rPh sb="0" eb="2">
      <t>ギジュツ</t>
    </rPh>
    <rPh sb="2" eb="4">
      <t>シエン</t>
    </rPh>
    <phoneticPr fontId="2"/>
  </si>
  <si>
    <t>所属</t>
    <rPh sb="0" eb="2">
      <t>ショゾク</t>
    </rPh>
    <phoneticPr fontId="2"/>
  </si>
  <si>
    <t>役職</t>
    <rPh sb="0" eb="2">
      <t>ヤクショク</t>
    </rPh>
    <phoneticPr fontId="2"/>
  </si>
  <si>
    <t>技術職員</t>
    <rPh sb="0" eb="4">
      <t>ギジュツショクイン</t>
    </rPh>
    <phoneticPr fontId="2"/>
  </si>
  <si>
    <t>自由記述</t>
    <rPh sb="0" eb="4">
      <t>ジユウキジュツ</t>
    </rPh>
    <phoneticPr fontId="2"/>
  </si>
  <si>
    <t>男</t>
    <rPh sb="0" eb="1">
      <t>オトコ</t>
    </rPh>
    <phoneticPr fontId="2"/>
  </si>
  <si>
    <t>女</t>
    <rPh sb="0" eb="1">
      <t>オンナ</t>
    </rPh>
    <phoneticPr fontId="2"/>
  </si>
  <si>
    <r>
      <t xml:space="preserve">本助成の成果をステップにした、高専－長岡技科大が連携した企業等*との共同研究予定を記入してください。　
</t>
    </r>
    <r>
      <rPr>
        <sz val="8"/>
        <rFont val="游ゴシック Medium"/>
        <family val="3"/>
        <charset val="128"/>
      </rPr>
      <t>※相手先企業等名が記載できない場合は業種・所在地を記載（例：電気計測器製造業・長岡市）</t>
    </r>
    <rPh sb="0" eb="1">
      <t>ほん</t>
    </rPh>
    <rPh sb="1" eb="3">
      <t>じょせい</t>
    </rPh>
    <rPh sb="4" eb="6">
      <t>せいか</t>
    </rPh>
    <rPh sb="15" eb="17">
      <t>こうせん</t>
    </rPh>
    <rPh sb="18" eb="20">
      <t>ながおか</t>
    </rPh>
    <rPh sb="20" eb="23">
      <t>ぎかだい</t>
    </rPh>
    <rPh sb="24" eb="26">
      <t>れんけい</t>
    </rPh>
    <rPh sb="28" eb="30">
      <t>きぎょう</t>
    </rPh>
    <rPh sb="30" eb="31">
      <t>とう</t>
    </rPh>
    <rPh sb="34" eb="36">
      <t>きょうどう</t>
    </rPh>
    <rPh sb="36" eb="38">
      <t>けんきゅう</t>
    </rPh>
    <rPh sb="38" eb="40">
      <t>よてい</t>
    </rPh>
    <rPh sb="41" eb="43">
      <t>きにゅう</t>
    </rPh>
    <rPh sb="53" eb="56">
      <t>あいてさき</t>
    </rPh>
    <rPh sb="56" eb="58">
      <t>きぎょう</t>
    </rPh>
    <rPh sb="58" eb="59">
      <t>とう</t>
    </rPh>
    <rPh sb="59" eb="60">
      <t>めい</t>
    </rPh>
    <rPh sb="61" eb="63">
      <t>きさい</t>
    </rPh>
    <rPh sb="67" eb="69">
      <t>ばあい</t>
    </rPh>
    <rPh sb="70" eb="72">
      <t>ぎょうしゅ</t>
    </rPh>
    <rPh sb="73" eb="76">
      <t>しょざいち</t>
    </rPh>
    <rPh sb="77" eb="79">
      <t>きさい</t>
    </rPh>
    <rPh sb="80" eb="81">
      <t>れい</t>
    </rPh>
    <rPh sb="82" eb="84">
      <t>でんき</t>
    </rPh>
    <rPh sb="84" eb="87">
      <t>けいそくき</t>
    </rPh>
    <rPh sb="87" eb="90">
      <t>せいぞうぎょう</t>
    </rPh>
    <rPh sb="91" eb="94">
      <t>ながおかし</t>
    </rPh>
    <phoneticPr fontId="2" type="Hiragana" alignment="distributed"/>
  </si>
  <si>
    <t>機械創造工学課程</t>
    <rPh sb="0" eb="2">
      <t>キカイ</t>
    </rPh>
    <rPh sb="2" eb="4">
      <t>ソウゾウ</t>
    </rPh>
    <rPh sb="4" eb="6">
      <t>コウガク</t>
    </rPh>
    <rPh sb="6" eb="8">
      <t>カテイ</t>
    </rPh>
    <phoneticPr fontId="2"/>
  </si>
  <si>
    <t>電気電子情報工学課程</t>
    <rPh sb="0" eb="2">
      <t>デンキ</t>
    </rPh>
    <rPh sb="2" eb="4">
      <t>デンシ</t>
    </rPh>
    <rPh sb="4" eb="6">
      <t>ジョウホウ</t>
    </rPh>
    <rPh sb="6" eb="8">
      <t>コウガク</t>
    </rPh>
    <rPh sb="8" eb="10">
      <t>カテイ</t>
    </rPh>
    <phoneticPr fontId="2"/>
  </si>
  <si>
    <t>物質材料工学課程</t>
    <rPh sb="0" eb="2">
      <t>ブッシツ</t>
    </rPh>
    <rPh sb="2" eb="4">
      <t>ザイリョウ</t>
    </rPh>
    <rPh sb="4" eb="6">
      <t>コウガク</t>
    </rPh>
    <rPh sb="6" eb="8">
      <t>カテイ</t>
    </rPh>
    <phoneticPr fontId="2"/>
  </si>
  <si>
    <t>環境社会基盤工学課程</t>
    <rPh sb="0" eb="2">
      <t>カンキョウ</t>
    </rPh>
    <rPh sb="2" eb="4">
      <t>シャカイ</t>
    </rPh>
    <rPh sb="4" eb="6">
      <t>キバン</t>
    </rPh>
    <rPh sb="6" eb="8">
      <t>コウガク</t>
    </rPh>
    <rPh sb="8" eb="10">
      <t>カテイ</t>
    </rPh>
    <phoneticPr fontId="2"/>
  </si>
  <si>
    <t>生物機能工学課程</t>
    <rPh sb="0" eb="2">
      <t>セイブツ</t>
    </rPh>
    <rPh sb="2" eb="4">
      <t>キノウ</t>
    </rPh>
    <rPh sb="4" eb="6">
      <t>コウガク</t>
    </rPh>
    <rPh sb="6" eb="8">
      <t>カテイ</t>
    </rPh>
    <phoneticPr fontId="2"/>
  </si>
  <si>
    <t>情報・経営システム工学課程</t>
    <rPh sb="0" eb="2">
      <t>ジョウホウ</t>
    </rPh>
    <rPh sb="3" eb="5">
      <t>ケイエイ</t>
    </rPh>
    <rPh sb="9" eb="11">
      <t>コウガク</t>
    </rPh>
    <rPh sb="11" eb="13">
      <t>カテイ</t>
    </rPh>
    <phoneticPr fontId="2"/>
  </si>
  <si>
    <t>情報・制御工学専攻</t>
    <rPh sb="0" eb="2">
      <t>ジョウホウ</t>
    </rPh>
    <rPh sb="3" eb="5">
      <t>セイギョ</t>
    </rPh>
    <rPh sb="5" eb="7">
      <t>コウガク</t>
    </rPh>
    <rPh sb="7" eb="9">
      <t>センコウ</t>
    </rPh>
    <phoneticPr fontId="2"/>
  </si>
  <si>
    <t>材料工学専攻</t>
    <rPh sb="0" eb="2">
      <t>ザイリョウ</t>
    </rPh>
    <rPh sb="2" eb="4">
      <t>コウガク</t>
    </rPh>
    <rPh sb="4" eb="6">
      <t>センコウ</t>
    </rPh>
    <phoneticPr fontId="2"/>
  </si>
  <si>
    <t>エネルギー・環境工学専攻</t>
    <rPh sb="6" eb="8">
      <t>カンキョウ</t>
    </rPh>
    <rPh sb="8" eb="10">
      <t>コウガク</t>
    </rPh>
    <rPh sb="10" eb="12">
      <t>センコウ</t>
    </rPh>
    <phoneticPr fontId="2"/>
  </si>
  <si>
    <t>生物統合工学専攻</t>
    <rPh sb="0" eb="2">
      <t>セイブツ</t>
    </rPh>
    <rPh sb="2" eb="4">
      <t>トウゴウ</t>
    </rPh>
    <rPh sb="4" eb="6">
      <t>コウガク</t>
    </rPh>
    <rPh sb="6" eb="8">
      <t>センコウ</t>
    </rPh>
    <phoneticPr fontId="2"/>
  </si>
  <si>
    <t>機械工学分野</t>
    <rPh sb="0" eb="2">
      <t>キカイ</t>
    </rPh>
    <rPh sb="2" eb="4">
      <t>コウガク</t>
    </rPh>
    <rPh sb="4" eb="6">
      <t>ブンヤ</t>
    </rPh>
    <phoneticPr fontId="2"/>
  </si>
  <si>
    <t>電気電子情報工学分野</t>
    <rPh sb="0" eb="2">
      <t>デンキ</t>
    </rPh>
    <rPh sb="2" eb="4">
      <t>デンシ</t>
    </rPh>
    <rPh sb="4" eb="6">
      <t>ジョウホウ</t>
    </rPh>
    <rPh sb="6" eb="8">
      <t>コウガク</t>
    </rPh>
    <rPh sb="8" eb="10">
      <t>ブンヤ</t>
    </rPh>
    <phoneticPr fontId="2"/>
  </si>
  <si>
    <t>情報・経営システム工学分野</t>
    <rPh sb="0" eb="2">
      <t>ジョウホウ</t>
    </rPh>
    <rPh sb="3" eb="5">
      <t>ケイエイ</t>
    </rPh>
    <rPh sb="9" eb="11">
      <t>コウガク</t>
    </rPh>
    <rPh sb="11" eb="13">
      <t>ブンヤ</t>
    </rPh>
    <phoneticPr fontId="2"/>
  </si>
  <si>
    <t>物質生物工学分野</t>
    <rPh sb="0" eb="2">
      <t>ブッシツ</t>
    </rPh>
    <rPh sb="2" eb="4">
      <t>セイブツ</t>
    </rPh>
    <rPh sb="4" eb="6">
      <t>コウガク</t>
    </rPh>
    <rPh sb="6" eb="8">
      <t>ブンヤ</t>
    </rPh>
    <phoneticPr fontId="2"/>
  </si>
  <si>
    <t>環境社会基盤工学分野</t>
    <rPh sb="0" eb="6">
      <t>カンキョウシャカイキバン</t>
    </rPh>
    <rPh sb="6" eb="8">
      <t>コウガク</t>
    </rPh>
    <rPh sb="8" eb="10">
      <t>ブンヤ</t>
    </rPh>
    <phoneticPr fontId="2"/>
  </si>
  <si>
    <t>量子・原子力統合工学分野</t>
    <rPh sb="0" eb="2">
      <t>リョウシ</t>
    </rPh>
    <rPh sb="3" eb="6">
      <t>ゲンシリョク</t>
    </rPh>
    <rPh sb="6" eb="8">
      <t>トウゴウ</t>
    </rPh>
    <rPh sb="8" eb="10">
      <t>コウガク</t>
    </rPh>
    <rPh sb="10" eb="12">
      <t>ブンヤ</t>
    </rPh>
    <phoneticPr fontId="2"/>
  </si>
  <si>
    <t>システム安全工学専攻</t>
    <rPh sb="4" eb="6">
      <t>アンゼン</t>
    </rPh>
    <rPh sb="6" eb="8">
      <t>コウガク</t>
    </rPh>
    <rPh sb="8" eb="10">
      <t>センコウ</t>
    </rPh>
    <phoneticPr fontId="2"/>
  </si>
  <si>
    <t>技術科学イノベーション専攻</t>
    <rPh sb="0" eb="4">
      <t>ギジュツカガク</t>
    </rPh>
    <rPh sb="11" eb="13">
      <t>センコウ</t>
    </rPh>
    <phoneticPr fontId="2"/>
  </si>
  <si>
    <t>エネルギー工学分野</t>
    <rPh sb="5" eb="7">
      <t>コウガク</t>
    </rPh>
    <rPh sb="7" eb="9">
      <t>ブンヤ</t>
    </rPh>
    <phoneticPr fontId="2"/>
  </si>
  <si>
    <t>情報・制御工学分野</t>
    <rPh sb="0" eb="2">
      <t>ジョウホウ</t>
    </rPh>
    <rPh sb="3" eb="5">
      <t>セイギョ</t>
    </rPh>
    <rPh sb="5" eb="7">
      <t>コウガク</t>
    </rPh>
    <rPh sb="7" eb="9">
      <t>ブンヤ</t>
    </rPh>
    <phoneticPr fontId="2"/>
  </si>
  <si>
    <t>材料工学分野</t>
    <rPh sb="0" eb="2">
      <t>ザイリョウ</t>
    </rPh>
    <rPh sb="2" eb="4">
      <t>コウガク</t>
    </rPh>
    <rPh sb="4" eb="6">
      <t>ブンヤ</t>
    </rPh>
    <phoneticPr fontId="2"/>
  </si>
  <si>
    <t>社会環境・生物機能工学分野</t>
    <rPh sb="0" eb="2">
      <t>シャカイ</t>
    </rPh>
    <rPh sb="2" eb="4">
      <t>カンキョウ</t>
    </rPh>
    <rPh sb="5" eb="7">
      <t>セイブツ</t>
    </rPh>
    <rPh sb="7" eb="9">
      <t>キノウ</t>
    </rPh>
    <rPh sb="9" eb="11">
      <t>コウガク</t>
    </rPh>
    <rPh sb="11" eb="13">
      <t>ブンヤ</t>
    </rPh>
    <phoneticPr fontId="2"/>
  </si>
  <si>
    <t>学部1年</t>
    <rPh sb="0" eb="2">
      <t>ガクブ</t>
    </rPh>
    <rPh sb="3" eb="4">
      <t>ネン</t>
    </rPh>
    <phoneticPr fontId="2"/>
  </si>
  <si>
    <t>学部2年</t>
    <rPh sb="0" eb="2">
      <t>ガクブ</t>
    </rPh>
    <rPh sb="3" eb="4">
      <t>ネン</t>
    </rPh>
    <phoneticPr fontId="2"/>
  </si>
  <si>
    <t>学部3年</t>
    <rPh sb="0" eb="2">
      <t>ガクブ</t>
    </rPh>
    <rPh sb="3" eb="4">
      <t>ネン</t>
    </rPh>
    <phoneticPr fontId="2"/>
  </si>
  <si>
    <t>学部4年</t>
    <rPh sb="0" eb="2">
      <t>ガクブ</t>
    </rPh>
    <rPh sb="3" eb="4">
      <t>ネン</t>
    </rPh>
    <phoneticPr fontId="2"/>
  </si>
  <si>
    <t>修士1年</t>
    <rPh sb="0" eb="2">
      <t>シュウシ</t>
    </rPh>
    <rPh sb="3" eb="4">
      <t>ネン</t>
    </rPh>
    <phoneticPr fontId="2"/>
  </si>
  <si>
    <t>修士2年</t>
    <rPh sb="0" eb="2">
      <t>シュウシ</t>
    </rPh>
    <rPh sb="3" eb="4">
      <t>ネン</t>
    </rPh>
    <phoneticPr fontId="2"/>
  </si>
  <si>
    <t>博士1年</t>
    <rPh sb="0" eb="2">
      <t>ハカセ</t>
    </rPh>
    <rPh sb="3" eb="4">
      <t>ネン</t>
    </rPh>
    <phoneticPr fontId="2"/>
  </si>
  <si>
    <t>博士2年</t>
    <rPh sb="0" eb="2">
      <t>ハカセ</t>
    </rPh>
    <rPh sb="3" eb="4">
      <t>ネン</t>
    </rPh>
    <phoneticPr fontId="2"/>
  </si>
  <si>
    <t>博士3年</t>
    <rPh sb="0" eb="2">
      <t>ハカセ</t>
    </rPh>
    <rPh sb="3" eb="4">
      <t>ネン</t>
    </rPh>
    <phoneticPr fontId="2"/>
  </si>
  <si>
    <t>博士4年</t>
    <rPh sb="0" eb="2">
      <t>ハカセ</t>
    </rPh>
    <rPh sb="3" eb="4">
      <t>ネン</t>
    </rPh>
    <phoneticPr fontId="2"/>
  </si>
  <si>
    <t>博士5年</t>
    <rPh sb="0" eb="2">
      <t>ハカセ</t>
    </rPh>
    <rPh sb="3" eb="4">
      <t>ネン</t>
    </rPh>
    <phoneticPr fontId="2"/>
  </si>
  <si>
    <t>研究生</t>
    <rPh sb="0" eb="3">
      <t>ケンキュウセイ</t>
    </rPh>
    <phoneticPr fontId="2"/>
  </si>
  <si>
    <t>自由記述</t>
    <rPh sb="0" eb="2">
      <t>ジユウ</t>
    </rPh>
    <rPh sb="2" eb="4">
      <t>キジュツ</t>
    </rPh>
    <phoneticPr fontId="2"/>
  </si>
  <si>
    <t>本科1年</t>
    <rPh sb="0" eb="2">
      <t>ホンカ</t>
    </rPh>
    <rPh sb="3" eb="4">
      <t>ネン</t>
    </rPh>
    <phoneticPr fontId="2"/>
  </si>
  <si>
    <t>本科2年</t>
    <rPh sb="0" eb="2">
      <t>ホンカ</t>
    </rPh>
    <rPh sb="3" eb="4">
      <t>ネン</t>
    </rPh>
    <phoneticPr fontId="2"/>
  </si>
  <si>
    <t>本科3年</t>
    <rPh sb="0" eb="2">
      <t>ホンカ</t>
    </rPh>
    <rPh sb="3" eb="4">
      <t>ネン</t>
    </rPh>
    <phoneticPr fontId="2"/>
  </si>
  <si>
    <t>本科4年</t>
    <rPh sb="0" eb="2">
      <t>ホンカ</t>
    </rPh>
    <rPh sb="3" eb="4">
      <t>ネン</t>
    </rPh>
    <phoneticPr fontId="2"/>
  </si>
  <si>
    <t>本科5年</t>
    <rPh sb="0" eb="2">
      <t>ホンカ</t>
    </rPh>
    <rPh sb="3" eb="4">
      <t>ネン</t>
    </rPh>
    <phoneticPr fontId="2"/>
  </si>
  <si>
    <t>専攻科1年</t>
    <rPh sb="0" eb="2">
      <t>センコウ</t>
    </rPh>
    <rPh sb="2" eb="3">
      <t>カ</t>
    </rPh>
    <rPh sb="4" eb="5">
      <t>ネン</t>
    </rPh>
    <phoneticPr fontId="2"/>
  </si>
  <si>
    <t>専攻科2年</t>
    <rPh sb="0" eb="2">
      <t>センコウ</t>
    </rPh>
    <rPh sb="2" eb="3">
      <t>カ</t>
    </rPh>
    <rPh sb="4" eb="5">
      <t>ネン</t>
    </rPh>
    <phoneticPr fontId="2"/>
  </si>
  <si>
    <t>講師</t>
    <rPh sb="0" eb="2">
      <t>コウシ</t>
    </rPh>
    <phoneticPr fontId="2"/>
  </si>
  <si>
    <t>大阪公立大学工業高等専門学校</t>
    <rPh sb="2" eb="3">
      <t>コウ</t>
    </rPh>
    <phoneticPr fontId="2"/>
  </si>
  <si>
    <t>高専</t>
    <phoneticPr fontId="12"/>
  </si>
  <si>
    <t>長岡技科大</t>
    <rPh sb="0" eb="2">
      <t>ナガオカ</t>
    </rPh>
    <rPh sb="2" eb="5">
      <t>ギカダイ</t>
    </rPh>
    <phoneticPr fontId="12"/>
  </si>
  <si>
    <t>推薦順位等</t>
    <rPh sb="0" eb="2">
      <t>スイセン</t>
    </rPh>
    <rPh sb="2" eb="4">
      <t>ジュンイ</t>
    </rPh>
    <rPh sb="4" eb="5">
      <t>トウ</t>
    </rPh>
    <phoneticPr fontId="12"/>
  </si>
  <si>
    <t>研究代表者</t>
    <rPh sb="0" eb="2">
      <t>ケンキュウ</t>
    </rPh>
    <rPh sb="2" eb="5">
      <t>ダイヒョウシャ</t>
    </rPh>
    <phoneticPr fontId="12"/>
  </si>
  <si>
    <t>研究分担者</t>
    <rPh sb="0" eb="2">
      <t>ケンキュウ</t>
    </rPh>
    <rPh sb="2" eb="4">
      <t>ブンタン</t>
    </rPh>
    <rPh sb="4" eb="5">
      <t>シャ</t>
    </rPh>
    <phoneticPr fontId="12"/>
  </si>
  <si>
    <t>高専
No.</t>
    <rPh sb="0" eb="2">
      <t>コウセン</t>
    </rPh>
    <phoneticPr fontId="12"/>
  </si>
  <si>
    <t>高専内
順位</t>
    <rPh sb="0" eb="2">
      <t>コウセン</t>
    </rPh>
    <rPh sb="2" eb="3">
      <t>ナイ</t>
    </rPh>
    <rPh sb="4" eb="6">
      <t>ジュンイ</t>
    </rPh>
    <phoneticPr fontId="12"/>
  </si>
  <si>
    <t>課題名</t>
    <rPh sb="0" eb="2">
      <t>カダイ</t>
    </rPh>
    <rPh sb="2" eb="3">
      <t>メイ</t>
    </rPh>
    <phoneticPr fontId="12"/>
  </si>
  <si>
    <t>申請額
(千円）</t>
    <rPh sb="0" eb="2">
      <t>シンセイ</t>
    </rPh>
    <rPh sb="5" eb="7">
      <t>センエン</t>
    </rPh>
    <phoneticPr fontId="12"/>
  </si>
  <si>
    <t>所属高専名</t>
    <rPh sb="0" eb="2">
      <t>ショゾク</t>
    </rPh>
    <rPh sb="2" eb="4">
      <t>コウセン</t>
    </rPh>
    <rPh sb="4" eb="5">
      <t>メイ</t>
    </rPh>
    <phoneticPr fontId="12"/>
  </si>
  <si>
    <t>所属学科</t>
    <rPh sb="0" eb="2">
      <t>ショゾク</t>
    </rPh>
    <rPh sb="2" eb="4">
      <t>ガッカ</t>
    </rPh>
    <phoneticPr fontId="12"/>
  </si>
  <si>
    <t>職名</t>
    <rPh sb="0" eb="2">
      <t>ショクメイ</t>
    </rPh>
    <phoneticPr fontId="12"/>
  </si>
  <si>
    <t>氏名</t>
    <rPh sb="0" eb="2">
      <t>シメイ</t>
    </rPh>
    <phoneticPr fontId="12"/>
  </si>
  <si>
    <t>性別</t>
    <rPh sb="0" eb="2">
      <t>セイベツ</t>
    </rPh>
    <phoneticPr fontId="12"/>
  </si>
  <si>
    <t>年齢</t>
  </si>
  <si>
    <t>E-mail</t>
    <phoneticPr fontId="12"/>
  </si>
  <si>
    <t>職名/学年</t>
    <rPh sb="0" eb="2">
      <t>ショクメイ</t>
    </rPh>
    <rPh sb="3" eb="5">
      <t>ガクネン</t>
    </rPh>
    <phoneticPr fontId="12"/>
  </si>
  <si>
    <t>参画
本科生数</t>
    <rPh sb="0" eb="2">
      <t>サンカク</t>
    </rPh>
    <rPh sb="3" eb="5">
      <t>ホンカ</t>
    </rPh>
    <rPh sb="5" eb="6">
      <t>ナマ</t>
    </rPh>
    <rPh sb="6" eb="7">
      <t>カズ</t>
    </rPh>
    <phoneticPr fontId="12"/>
  </si>
  <si>
    <t>参画
専攻科生数</t>
    <rPh sb="0" eb="2">
      <t>サンカク</t>
    </rPh>
    <rPh sb="3" eb="7">
      <t>センコウカセイ</t>
    </rPh>
    <rPh sb="7" eb="8">
      <t>カズ</t>
    </rPh>
    <phoneticPr fontId="12"/>
  </si>
  <si>
    <t>所属系</t>
    <rPh sb="0" eb="2">
      <t>ショゾク</t>
    </rPh>
    <rPh sb="2" eb="3">
      <t>ケイ</t>
    </rPh>
    <phoneticPr fontId="12"/>
  </si>
  <si>
    <t>参画
学部学生数</t>
    <rPh sb="0" eb="2">
      <t>サンカク</t>
    </rPh>
    <rPh sb="3" eb="5">
      <t>ガクブ</t>
    </rPh>
    <rPh sb="5" eb="7">
      <t>ガクセイ</t>
    </rPh>
    <rPh sb="7" eb="8">
      <t>スウ</t>
    </rPh>
    <phoneticPr fontId="12"/>
  </si>
  <si>
    <t>参画
大学院生数</t>
    <rPh sb="0" eb="2">
      <t>サンカク</t>
    </rPh>
    <rPh sb="3" eb="5">
      <t>ダイガク</t>
    </rPh>
    <rPh sb="5" eb="7">
      <t>インセイ</t>
    </rPh>
    <rPh sb="7" eb="8">
      <t>カズ</t>
    </rPh>
    <phoneticPr fontId="12"/>
  </si>
  <si>
    <t>※転記用にご利用ください。このまま提出することはできません。</t>
    <rPh sb="1" eb="3">
      <t>テンキ</t>
    </rPh>
    <rPh sb="3" eb="4">
      <t>ヨウ</t>
    </rPh>
    <rPh sb="6" eb="8">
      <t>リヨウ</t>
    </rPh>
    <rPh sb="17" eb="19">
      <t>テイシュツ</t>
    </rPh>
    <phoneticPr fontId="12"/>
  </si>
  <si>
    <t>■予定あり</t>
    <rPh sb="1" eb="3">
      <t>ヨテイ</t>
    </rPh>
    <phoneticPr fontId="2"/>
  </si>
  <si>
    <t>■予定なし</t>
    <rPh sb="1" eb="3">
      <t>ヨテイ</t>
    </rPh>
    <phoneticPr fontId="2"/>
  </si>
  <si>
    <t>名</t>
  </si>
  <si>
    <t>本科:</t>
    <rPh sb="0" eb="2">
      <t>ほんか</t>
    </rPh>
    <phoneticPr fontId="2" type="Hiragana" alignment="distributed"/>
  </si>
  <si>
    <t>専攻科</t>
    <rPh sb="0" eb="3">
      <t>せんこうか</t>
    </rPh>
    <phoneticPr fontId="2" type="Hiragana" alignment="distributed"/>
  </si>
  <si>
    <t>名</t>
    <phoneticPr fontId="2"/>
  </si>
  <si>
    <t>学部</t>
    <rPh sb="0" eb="2">
      <t>がくぶ</t>
    </rPh>
    <phoneticPr fontId="2" type="Hiragana" alignment="distributed"/>
  </si>
  <si>
    <t>大学院</t>
    <rPh sb="0" eb="3">
      <t>だいがくいん</t>
    </rPh>
    <phoneticPr fontId="2" type="Hiragana" alignment="distributed"/>
  </si>
  <si>
    <t>件</t>
    <rPh sb="0" eb="1">
      <t>けん</t>
    </rPh>
    <phoneticPr fontId="2" type="Hiragana" alignment="distributed"/>
  </si>
  <si>
    <t>※１課題につき１行でご記入ください。</t>
    <phoneticPr fontId="2"/>
  </si>
  <si>
    <t>予定なし</t>
    <rPh sb="0" eb="2">
      <t>ヨテイ</t>
    </rPh>
    <phoneticPr fontId="2"/>
  </si>
  <si>
    <t>参画学生
合計</t>
    <rPh sb="0" eb="2">
      <t>サンカク</t>
    </rPh>
    <rPh sb="2" eb="4">
      <t>ガクセイ</t>
    </rPh>
    <rPh sb="5" eb="7">
      <t>ゴウケイ</t>
    </rPh>
    <phoneticPr fontId="12"/>
  </si>
  <si>
    <t>※</t>
    <phoneticPr fontId="2"/>
  </si>
  <si>
    <t>正しく転記されているか、確認してください。正しく転記されていない場合には、手入力で修正してください。</t>
    <rPh sb="0" eb="1">
      <t>タダ</t>
    </rPh>
    <rPh sb="3" eb="5">
      <t>テンキ</t>
    </rPh>
    <rPh sb="12" eb="14">
      <t>カクニン</t>
    </rPh>
    <rPh sb="21" eb="22">
      <t>タダ</t>
    </rPh>
    <rPh sb="24" eb="26">
      <t>テンキ</t>
    </rPh>
    <rPh sb="32" eb="34">
      <t>バアイ</t>
    </rPh>
    <rPh sb="37" eb="38">
      <t>テ</t>
    </rPh>
    <rPh sb="38" eb="40">
      <t>ニュウリョク</t>
    </rPh>
    <rPh sb="41" eb="43">
      <t>シュウセイ</t>
    </rPh>
    <phoneticPr fontId="2"/>
  </si>
  <si>
    <t>長岡技科大生</t>
    <rPh sb="0" eb="2">
      <t>ながおか</t>
    </rPh>
    <rPh sb="5" eb="6">
      <t>せい</t>
    </rPh>
    <phoneticPr fontId="2" type="Hiragana" alignment="distributed"/>
  </si>
  <si>
    <r>
      <t>★この部分は、</t>
    </r>
    <r>
      <rPr>
        <u/>
        <sz val="14"/>
        <color theme="3" tint="-0.249977111117893"/>
        <rFont val="ＭＳ Ｐゴシック"/>
        <family val="3"/>
        <charset val="128"/>
        <scheme val="minor"/>
      </rPr>
      <t>計画調書の欄を増減した場合</t>
    </r>
    <r>
      <rPr>
        <sz val="14"/>
        <color theme="3" tint="-0.249977111117893"/>
        <rFont val="ＭＳ Ｐゴシック"/>
        <family val="3"/>
        <charset val="128"/>
        <scheme val="minor"/>
      </rPr>
      <t>には、正しく自動転記しないことがあります。必ず確認してください。</t>
    </r>
    <rPh sb="3" eb="5">
      <t>ブブン</t>
    </rPh>
    <rPh sb="7" eb="9">
      <t>ケイカク</t>
    </rPh>
    <rPh sb="9" eb="11">
      <t>チョウショ</t>
    </rPh>
    <rPh sb="12" eb="13">
      <t>ラン</t>
    </rPh>
    <rPh sb="14" eb="15">
      <t>フ</t>
    </rPh>
    <rPh sb="15" eb="16">
      <t>ヘ</t>
    </rPh>
    <rPh sb="18" eb="20">
      <t>バアイ</t>
    </rPh>
    <rPh sb="23" eb="24">
      <t>タダ</t>
    </rPh>
    <rPh sb="26" eb="28">
      <t>ジドウ</t>
    </rPh>
    <rPh sb="28" eb="30">
      <t>テンキ</t>
    </rPh>
    <rPh sb="41" eb="42">
      <t>カナラ</t>
    </rPh>
    <rPh sb="43" eb="45">
      <t>カクニン</t>
    </rPh>
    <phoneticPr fontId="2"/>
  </si>
  <si>
    <t>技大教員１</t>
    <rPh sb="0" eb="2">
      <t>ギダイ</t>
    </rPh>
    <rPh sb="2" eb="4">
      <t>キョウイン</t>
    </rPh>
    <phoneticPr fontId="2"/>
  </si>
  <si>
    <t>技大教員２</t>
    <rPh sb="0" eb="2">
      <t>ギダイ</t>
    </rPh>
    <rPh sb="2" eb="4">
      <t>キョウイン</t>
    </rPh>
    <phoneticPr fontId="2"/>
  </si>
  <si>
    <t>技大教員３</t>
    <rPh sb="0" eb="2">
      <t>ギダイ</t>
    </rPh>
    <rPh sb="2" eb="4">
      <t>キョウイン</t>
    </rPh>
    <phoneticPr fontId="2"/>
  </si>
  <si>
    <t>技大教員４</t>
    <rPh sb="0" eb="2">
      <t>ギダイ</t>
    </rPh>
    <rPh sb="2" eb="4">
      <t>キョウイン</t>
    </rPh>
    <phoneticPr fontId="2"/>
  </si>
  <si>
    <t>技大教員５</t>
    <rPh sb="0" eb="2">
      <t>ギダイ</t>
    </rPh>
    <rPh sb="2" eb="4">
      <t>キョウイン</t>
    </rPh>
    <phoneticPr fontId="2"/>
  </si>
  <si>
    <t>競争的研究費</t>
    <rPh sb="0" eb="3">
      <t>きょうそうてき</t>
    </rPh>
    <rPh sb="3" eb="5">
      <t>けんきゅう</t>
    </rPh>
    <rPh sb="5" eb="6">
      <t>ひ</t>
    </rPh>
    <phoneticPr fontId="2" type="Hiragana" alignment="distributed"/>
  </si>
  <si>
    <t>神山まるごと高等専門学校</t>
    <rPh sb="0" eb="2">
      <t>カミヤマ</t>
    </rPh>
    <rPh sb="6" eb="8">
      <t>コウトウ</t>
    </rPh>
    <rPh sb="8" eb="12">
      <t>センモンガッコウ</t>
    </rPh>
    <phoneticPr fontId="2"/>
  </si>
  <si>
    <t>令和８年度「高専－長岡技科大 共同研究」計画調書</t>
    <rPh sb="20" eb="22">
      <t>ケイカク</t>
    </rPh>
    <rPh sb="22" eb="24">
      <t>チョウショ</t>
    </rPh>
    <phoneticPr fontId="2"/>
  </si>
  <si>
    <t>R8年度様式</t>
    <phoneticPr fontId="2"/>
  </si>
  <si>
    <t>研究区分</t>
    <rPh sb="0" eb="2">
      <t>ケンキュウ</t>
    </rPh>
    <rPh sb="2" eb="4">
      <t>クブン</t>
    </rPh>
    <phoneticPr fontId="2"/>
  </si>
  <si>
    <t>その他の
学会発表等</t>
    <rPh sb="2" eb="3">
      <t>た</t>
    </rPh>
    <rPh sb="5" eb="7">
      <t>がっかい</t>
    </rPh>
    <rPh sb="7" eb="9">
      <t>はっぴょう</t>
    </rPh>
    <rPh sb="9" eb="10">
      <t>とう</t>
    </rPh>
    <phoneticPr fontId="2" type="Hiragana" alignment="distributed"/>
  </si>
  <si>
    <t>課題名を記入</t>
    <rPh sb="0" eb="3">
      <t>カダイメイ</t>
    </rPh>
    <rPh sb="4" eb="6">
      <t>キニュウ</t>
    </rPh>
    <phoneticPr fontId="2"/>
  </si>
  <si>
    <t>〇〇学科</t>
    <rPh sb="2" eb="4">
      <t>ガッカ</t>
    </rPh>
    <phoneticPr fontId="2"/>
  </si>
  <si>
    <t>〇〇　〇〇</t>
    <phoneticPr fontId="2"/>
  </si>
  <si>
    <t>*@**-ct.ac.jp</t>
    <phoneticPr fontId="2"/>
  </si>
  <si>
    <t>参画学生の
学会等発表予定</t>
    <rPh sb="0" eb="2">
      <t>さんかく</t>
    </rPh>
    <rPh sb="2" eb="4">
      <t>がくせい</t>
    </rPh>
    <rPh sb="6" eb="8">
      <t>がっかい</t>
    </rPh>
    <rPh sb="8" eb="9">
      <t>とう</t>
    </rPh>
    <rPh sb="9" eb="11">
      <t>はっぴょう</t>
    </rPh>
    <rPh sb="11" eb="13">
      <t>よてい</t>
    </rPh>
    <phoneticPr fontId="2" type="Hiragana" alignment="distributed"/>
  </si>
  <si>
    <t>これまでの教育研究活動の概要と、略歴、特に本学との関係性についてご記入ください。</t>
    <rPh sb="16" eb="18">
      <t>りゃくれき</t>
    </rPh>
    <phoneticPr fontId="2" type="Hiragana" alignment="distributed"/>
  </si>
  <si>
    <t>選択してください。</t>
    <rPh sb="0" eb="2">
      <t>センタク</t>
    </rPh>
    <phoneticPr fontId="2"/>
  </si>
  <si>
    <t>〇〇〇〇</t>
    <phoneticPr fontId="2"/>
  </si>
  <si>
    <t>○○装置</t>
    <phoneticPr fontId="2"/>
  </si>
  <si>
    <t>〇〇材料</t>
    <rPh sb="2" eb="4">
      <t>ザイリョウ</t>
    </rPh>
    <phoneticPr fontId="2"/>
  </si>
  <si>
    <t>〇〇試薬</t>
    <rPh sb="2" eb="4">
      <t>シヤク</t>
    </rPh>
    <phoneticPr fontId="2"/>
  </si>
  <si>
    <t>〇〇</t>
    <phoneticPr fontId="2"/>
  </si>
  <si>
    <t>STI-Gigaku参加旅費</t>
    <phoneticPr fontId="2"/>
  </si>
  <si>
    <t>(○○-長岡,1回×2名)</t>
    <phoneticPr fontId="2"/>
  </si>
  <si>
    <t>▲▲－東京</t>
    <phoneticPr fontId="2"/>
  </si>
  <si>
    <t xml:space="preserve">(1泊2日,2回×2名) </t>
    <phoneticPr fontId="2"/>
  </si>
  <si>
    <t>〇〇補助</t>
    <rPh sb="2" eb="4">
      <t>ホジョ</t>
    </rPh>
    <phoneticPr fontId="2"/>
  </si>
  <si>
    <t>〇〇送料</t>
    <rPh sb="2" eb="4">
      <t>ソウリョウ</t>
    </rPh>
    <phoneticPr fontId="2"/>
  </si>
  <si>
    <t>〇〇保守費</t>
    <rPh sb="2" eb="5">
      <t>ホシュヒ</t>
    </rPh>
    <phoneticPr fontId="2"/>
  </si>
  <si>
    <t>〇</t>
    <phoneticPr fontId="2"/>
  </si>
  <si>
    <t>（株）○○</t>
    <phoneticPr fontId="2"/>
  </si>
  <si>
    <t>JA○○</t>
    <phoneticPr fontId="2"/>
  </si>
  <si>
    <t>○○市</t>
    <phoneticPr fontId="2"/>
  </si>
  <si>
    <t>○○製造業・○○市</t>
    <phoneticPr fontId="2"/>
  </si>
  <si>
    <t>（自由記述）</t>
    <rPh sb="1" eb="5">
      <t>ジユウキジュツ</t>
    </rPh>
    <phoneticPr fontId="2"/>
  </si>
  <si>
    <t>リストから選択</t>
    <rPh sb="5" eb="7">
      <t>センタク</t>
    </rPh>
    <phoneticPr fontId="2"/>
  </si>
  <si>
    <t>【記載例】JSPS　R５年度科研費基盤（C）「○○」（分担）（○○千円）
　　　　　○○記念財団　若手○○助成「○○」（○○千円）
　　　　　※本学からの共同研究助成は記入しないこと（以下項目においても同じ）
　　　　　※実績がない場合は「なし」と記入してください（以下項目においても同じ）</t>
    <rPh sb="1" eb="4">
      <t>キサイレイ</t>
    </rPh>
    <phoneticPr fontId="2"/>
  </si>
  <si>
    <t>【記載例】NEDO　○○開発事業「○○」（○○千円）</t>
    <rPh sb="1" eb="4">
      <t>キサイレイ</t>
    </rPh>
    <phoneticPr fontId="2"/>
  </si>
  <si>
    <t>【記載例】JSPS　R６年度科研費基盤（B）「○○」（○○千円）</t>
    <rPh sb="1" eb="4">
      <t>キサイレイ</t>
    </rPh>
    <phoneticPr fontId="2"/>
  </si>
  <si>
    <t>必ず本科5年生または専攻科生から1名以上参画</t>
    <rPh sb="0" eb="1">
      <t>カナラ</t>
    </rPh>
    <rPh sb="2" eb="4">
      <t>ホンカ</t>
    </rPh>
    <rPh sb="5" eb="7">
      <t>ネンセイ</t>
    </rPh>
    <rPh sb="10" eb="13">
      <t>センコウカ</t>
    </rPh>
    <rPh sb="13" eb="14">
      <t>セイ</t>
    </rPh>
    <rPh sb="17" eb="18">
      <t>メイ</t>
    </rPh>
    <rPh sb="18" eb="20">
      <t>イジョウ</t>
    </rPh>
    <rPh sb="20" eb="22">
      <t>サンカク</t>
    </rPh>
    <phoneticPr fontId="2"/>
  </si>
  <si>
    <t>必ず大学院生から1名以上参画</t>
    <rPh sb="0" eb="1">
      <t>カナラ</t>
    </rPh>
    <rPh sb="2" eb="5">
      <t>ダイガクイン</t>
    </rPh>
    <rPh sb="5" eb="6">
      <t>セイ</t>
    </rPh>
    <rPh sb="9" eb="10">
      <t>メイ</t>
    </rPh>
    <rPh sb="10" eb="12">
      <t>イジョウ</t>
    </rPh>
    <rPh sb="12" eb="14">
      <t>サンカク</t>
    </rPh>
    <phoneticPr fontId="2"/>
  </si>
  <si>
    <t>選択してください。</t>
  </si>
  <si>
    <t>開催時期</t>
    <rPh sb="0" eb="2">
      <t>カイサイ</t>
    </rPh>
    <rPh sb="2" eb="4">
      <t>ジキ</t>
    </rPh>
    <phoneticPr fontId="2"/>
  </si>
  <si>
    <t>複数高専参画のセミナー等を開催する場合は記入</t>
    <rPh sb="0" eb="4">
      <t>フクスウコウセン</t>
    </rPh>
    <rPh sb="4" eb="6">
      <t>サンカク</t>
    </rPh>
    <rPh sb="11" eb="12">
      <t>トウ</t>
    </rPh>
    <rPh sb="13" eb="15">
      <t>カイサイ</t>
    </rPh>
    <rPh sb="17" eb="19">
      <t>バアイ</t>
    </rPh>
    <rPh sb="20" eb="22">
      <t>キニュウ</t>
    </rPh>
    <phoneticPr fontId="2"/>
  </si>
  <si>
    <t>本課題に関連する業績（学術誌等に発表した論文、学会発表、著書、特許等）、また、本学教員との教育研究に関する連携の実績があれば重要なものを選定して記載してください。</t>
    <rPh sb="0" eb="1">
      <t xml:space="preserve">ねん </t>
    </rPh>
    <phoneticPr fontId="2" type="Hiragana" alignment="distributed"/>
  </si>
  <si>
    <t>参加予定高専・教員数・対象学年（本科3年または4年）などの開催情報</t>
    <rPh sb="0" eb="2">
      <t xml:space="preserve">サンカ </t>
    </rPh>
    <rPh sb="2" eb="4">
      <t xml:space="preserve">ヨテイ </t>
    </rPh>
    <rPh sb="4" eb="6">
      <t>タイショウコウセン</t>
    </rPh>
    <rPh sb="7" eb="9">
      <t>キョウイン</t>
    </rPh>
    <rPh sb="9" eb="10">
      <t>スウ</t>
    </rPh>
    <rPh sb="11" eb="13">
      <t>タイショウ</t>
    </rPh>
    <rPh sb="13" eb="15">
      <t>ガクネン</t>
    </rPh>
    <rPh sb="16" eb="18">
      <t>ホンカ</t>
    </rPh>
    <rPh sb="19" eb="20">
      <t>ネン</t>
    </rPh>
    <rPh sb="24" eb="25">
      <t>ネン</t>
    </rPh>
    <rPh sb="29" eb="33">
      <t xml:space="preserve">カイサイジョウホウ </t>
    </rPh>
    <phoneticPr fontId="2"/>
  </si>
  <si>
    <t>【記載例】〇〇大学大学院修了後（20AA年A月 博士(工学)取得（〇〇大学））、〇〇高等専門学校にて[専門分野]に関する教育と研究に従事しております。特に、[これまでの主要な研究テーマ]では、[主な貢献や成果]を挙げました。貴学との人事交流では、20AA年A月から20BB年B月までの期間、貴学の[所属先]にて、[具体的な共同研究内容や担当業務]に携わりました。この交流期間中には、貴学の〇〇先生と共同で[具体的な成果、例：論文発表、特許出願など]を達成し、大変有意義な経験となりました。この経験を通じて得られた知見とネットワークは、現在の私の研究活動において非常に重要な役割を果たしており、今回の共同研究においても、貴学との連携を深めることで、より質の高い成果を目指したいと考えております。</t>
    <rPh sb="20" eb="21">
      <t xml:space="preserve">ネン </t>
    </rPh>
    <rPh sb="22" eb="23">
      <t xml:space="preserve">ゲツ </t>
    </rPh>
    <rPh sb="24" eb="26">
      <t xml:space="preserve">ハカセ </t>
    </rPh>
    <rPh sb="27" eb="29">
      <t xml:space="preserve">コウガク </t>
    </rPh>
    <rPh sb="30" eb="32">
      <t xml:space="preserve">シュトク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</si>
</sst>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0_ ;[Red]\-#,##0\ "/>
    <numFmt numFmtId="178" formatCode="m&quot;月&quot;d&quot;日&quot;;@"/>
    <numFmt numFmtId="179" formatCode="00"/>
  </numFmts>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游ゴシック Medium"/>
      <family val="3"/>
      <charset val="128"/>
    </font>
    <font>
      <sz val="9"/>
      <color theme="1"/>
      <name val="游ゴシック Medium"/>
      <family val="3"/>
      <charset val="128"/>
    </font>
    <font>
      <sz val="9"/>
      <color rgb="FFFF0000"/>
      <name val="游ゴシック Medium"/>
      <family val="3"/>
      <charset val="128"/>
    </font>
    <font>
      <sz val="9"/>
      <name val="游ゴシック Medium"/>
      <family val="3"/>
      <charset val="128"/>
    </font>
    <font>
      <sz val="12"/>
      <color rgb="FFFF0000"/>
      <name val="游ゴシック Medium"/>
      <family val="3"/>
      <charset val="128"/>
    </font>
    <font>
      <sz val="8"/>
      <color rgb="FFFF0000"/>
      <name val="游ゴシック Medium"/>
      <family val="3"/>
      <charset val="128"/>
    </font>
    <font>
      <sz val="8"/>
      <name val="游ゴシック Medium"/>
      <family val="3"/>
      <charset val="128"/>
    </font>
    <font>
      <sz val="10"/>
      <name val="游ゴシック Medium"/>
      <family val="3"/>
      <charset val="128"/>
    </font>
    <font>
      <sz val="10"/>
      <color theme="1"/>
      <name val="ＭＳ Ｐゴシック"/>
      <family val="3"/>
      <charset val="128"/>
      <scheme val="minor"/>
    </font>
    <font>
      <sz val="6"/>
      <name val="ＭＳ Ｐゴシック"/>
      <family val="3"/>
      <charset val="128"/>
    </font>
    <font>
      <sz val="6"/>
      <name val="ＭＳ Ｐゴシック"/>
      <family val="3"/>
      <charset val="128"/>
      <scheme val="minor"/>
    </font>
    <font>
      <sz val="12"/>
      <color theme="0"/>
      <name val="游ゴシック Medium"/>
      <family val="3"/>
      <charset val="128"/>
    </font>
    <font>
      <sz val="14"/>
      <color theme="1"/>
      <name val="ＭＳ Ｐゴシック"/>
      <family val="3"/>
      <charset val="128"/>
      <scheme val="minor"/>
    </font>
    <font>
      <sz val="11"/>
      <name val="ＭＳ Ｐゴシック"/>
      <family val="3"/>
      <charset val="128"/>
      <scheme val="minor"/>
    </font>
    <font>
      <sz val="10.5"/>
      <color theme="1"/>
      <name val="ＭＳ Ｐゴシック"/>
      <family val="3"/>
      <charset val="128"/>
      <scheme val="minor"/>
    </font>
    <font>
      <sz val="10"/>
      <name val="ＭＳ Ｐゴシック"/>
      <family val="3"/>
      <charset val="128"/>
      <scheme val="minor"/>
    </font>
    <font>
      <u/>
      <sz val="10"/>
      <color theme="10"/>
      <name val="ＭＳ Ｐゴシック"/>
      <family val="3"/>
      <charset val="128"/>
      <scheme val="minor"/>
    </font>
    <font>
      <sz val="10.5"/>
      <name val="ＭＳ Ｐゴシック"/>
      <family val="3"/>
      <charset val="128"/>
      <scheme val="minor"/>
    </font>
    <font>
      <sz val="9"/>
      <color theme="1"/>
      <name val="ＭＳ Ｐゴシック"/>
      <family val="3"/>
      <charset val="128"/>
      <scheme val="minor"/>
    </font>
    <font>
      <b/>
      <sz val="12"/>
      <color rgb="FFFF0000"/>
      <name val="ＭＳ Ｐゴシック"/>
      <family val="3"/>
      <charset val="128"/>
      <scheme val="minor"/>
    </font>
    <font>
      <b/>
      <sz val="11"/>
      <color indexed="81"/>
      <name val="MS P ゴシック"/>
      <family val="3"/>
      <charset val="128"/>
    </font>
    <font>
      <sz val="14"/>
      <color rgb="FFFF0000"/>
      <name val="ＭＳ Ｐゴシック"/>
      <family val="3"/>
      <charset val="128"/>
      <scheme val="minor"/>
    </font>
    <font>
      <b/>
      <sz val="14"/>
      <color rgb="FFFF0000"/>
      <name val="ＭＳ Ｐゴシック"/>
      <family val="3"/>
      <charset val="128"/>
    </font>
    <font>
      <b/>
      <sz val="9"/>
      <color theme="1"/>
      <name val="ＭＳ Ｐゴシック"/>
      <family val="3"/>
      <charset val="128"/>
    </font>
    <font>
      <sz val="9"/>
      <color theme="0" tint="-0.34998626667073579"/>
      <name val="游ゴシック Medium"/>
      <family val="3"/>
      <charset val="128"/>
    </font>
    <font>
      <b/>
      <sz val="20"/>
      <color theme="3" tint="-0.249977111117893"/>
      <name val="ＭＳ Ｐゴシック"/>
      <family val="3"/>
      <charset val="128"/>
      <scheme val="minor"/>
    </font>
    <font>
      <b/>
      <sz val="14"/>
      <color theme="3" tint="-0.249977111117893"/>
      <name val="ＭＳ Ｐゴシック"/>
      <family val="3"/>
      <charset val="128"/>
      <scheme val="minor"/>
    </font>
    <font>
      <sz val="14"/>
      <color theme="3" tint="-0.249977111117893"/>
      <name val="ＭＳ Ｐゴシック"/>
      <family val="3"/>
      <charset val="128"/>
      <scheme val="minor"/>
    </font>
    <font>
      <u/>
      <sz val="14"/>
      <color theme="3" tint="-0.249977111117893"/>
      <name val="ＭＳ Ｐゴシック"/>
      <family val="3"/>
      <charset val="128"/>
      <scheme val="minor"/>
    </font>
    <font>
      <sz val="9"/>
      <color theme="1"/>
      <name val="ＭＳ Ｐゴシック"/>
      <family val="3"/>
      <charset val="128"/>
    </font>
    <font>
      <sz val="10"/>
      <color rgb="FFFF0000"/>
      <name val="ＭＳ Ｐゴシック"/>
      <family val="3"/>
      <charset val="128"/>
      <scheme val="minor"/>
    </font>
    <font>
      <b/>
      <sz val="16"/>
      <color rgb="FFFFFFD9"/>
      <name val="ＭＳ Ｐゴシック"/>
      <family val="3"/>
      <charset val="128"/>
    </font>
    <font>
      <sz val="6"/>
      <color rgb="FFFF0000"/>
      <name val="游ゴシック Medium"/>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73">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medium">
        <color indexed="64"/>
      </bottom>
      <diagonal/>
    </border>
    <border>
      <left/>
      <right/>
      <top style="hair">
        <color indexed="64"/>
      </top>
      <bottom style="thin">
        <color indexed="64"/>
      </bottom>
      <diagonal/>
    </border>
    <border>
      <left/>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296">
    <xf numFmtId="0" fontId="0" fillId="0" borderId="0" xfId="0">
      <alignment vertical="center"/>
    </xf>
    <xf numFmtId="0" fontId="3" fillId="0" borderId="0" xfId="0" applyFont="1">
      <alignment vertical="center"/>
    </xf>
    <xf numFmtId="0" fontId="4" fillId="0" borderId="0" xfId="0" applyFont="1">
      <alignment vertical="center"/>
    </xf>
    <xf numFmtId="0" fontId="6" fillId="0" borderId="61" xfId="0" applyFont="1" applyBorder="1" applyAlignment="1">
      <alignment vertical="top" wrapText="1"/>
    </xf>
    <xf numFmtId="0" fontId="6" fillId="0" borderId="0" xfId="0" applyFont="1">
      <alignment vertical="center"/>
    </xf>
    <xf numFmtId="0" fontId="11" fillId="0" borderId="0" xfId="2">
      <alignment vertical="center"/>
    </xf>
    <xf numFmtId="0" fontId="11" fillId="0" borderId="0" xfId="2" applyAlignment="1">
      <alignment vertical="center" wrapText="1"/>
    </xf>
    <xf numFmtId="49" fontId="11" fillId="0" borderId="0" xfId="2" applyNumberFormat="1" applyAlignment="1">
      <alignment horizontal="center" vertical="center"/>
    </xf>
    <xf numFmtId="178" fontId="11" fillId="0" borderId="0" xfId="2" applyNumberFormat="1">
      <alignment vertical="center"/>
    </xf>
    <xf numFmtId="0" fontId="14" fillId="0" borderId="0" xfId="0" applyFont="1">
      <alignment vertical="center"/>
    </xf>
    <xf numFmtId="0" fontId="15" fillId="0" borderId="0" xfId="2" applyFont="1">
      <alignment vertical="center"/>
    </xf>
    <xf numFmtId="0" fontId="16" fillId="0" borderId="0" xfId="2" applyFont="1" applyAlignment="1">
      <alignment vertical="center" shrinkToFit="1"/>
    </xf>
    <xf numFmtId="0" fontId="11" fillId="0" borderId="0" xfId="2" applyAlignment="1">
      <alignment vertical="center" shrinkToFit="1"/>
    </xf>
    <xf numFmtId="0" fontId="11" fillId="0" borderId="0" xfId="2" applyAlignment="1">
      <alignment horizontal="center" vertical="center"/>
    </xf>
    <xf numFmtId="0" fontId="11" fillId="0" borderId="0" xfId="2" applyAlignment="1">
      <alignment horizontal="right" vertical="center"/>
    </xf>
    <xf numFmtId="0" fontId="11" fillId="0" borderId="0" xfId="2" applyAlignment="1">
      <alignment horizontal="center" vertical="center" wrapText="1"/>
    </xf>
    <xf numFmtId="0" fontId="17" fillId="3" borderId="10" xfId="2" applyFont="1" applyFill="1" applyBorder="1">
      <alignment vertical="center"/>
    </xf>
    <xf numFmtId="0" fontId="17" fillId="3" borderId="18" xfId="2" applyFont="1" applyFill="1" applyBorder="1">
      <alignment vertical="center"/>
    </xf>
    <xf numFmtId="0" fontId="17" fillId="3" borderId="18" xfId="2" applyFont="1" applyFill="1" applyBorder="1" applyAlignment="1">
      <alignment horizontal="left" vertical="center"/>
    </xf>
    <xf numFmtId="0" fontId="17" fillId="3" borderId="18" xfId="2" applyFont="1" applyFill="1" applyBorder="1" applyAlignment="1">
      <alignment horizontal="center" vertical="center"/>
    </xf>
    <xf numFmtId="0" fontId="11" fillId="3" borderId="18" xfId="2" applyFill="1" applyBorder="1">
      <alignment vertical="center"/>
    </xf>
    <xf numFmtId="0" fontId="17" fillId="2" borderId="10" xfId="2" applyFont="1" applyFill="1" applyBorder="1" applyAlignment="1">
      <alignment horizontal="left" vertical="center" wrapText="1"/>
    </xf>
    <xf numFmtId="0" fontId="17" fillId="2" borderId="18" xfId="2" applyFont="1" applyFill="1" applyBorder="1">
      <alignment vertical="center"/>
    </xf>
    <xf numFmtId="0" fontId="17" fillId="2" borderId="18" xfId="2" applyFont="1" applyFill="1" applyBorder="1" applyAlignment="1">
      <alignment horizontal="left" vertical="center" wrapText="1"/>
    </xf>
    <xf numFmtId="0" fontId="17" fillId="2" borderId="18" xfId="2" applyFont="1" applyFill="1" applyBorder="1" applyAlignment="1">
      <alignment horizontal="center" vertical="center"/>
    </xf>
    <xf numFmtId="0" fontId="17" fillId="2" borderId="11" xfId="2" applyFont="1" applyFill="1" applyBorder="1" applyAlignment="1">
      <alignment horizontal="center" vertical="center"/>
    </xf>
    <xf numFmtId="0" fontId="17" fillId="3" borderId="7" xfId="2" applyFont="1" applyFill="1" applyBorder="1">
      <alignment vertical="center"/>
    </xf>
    <xf numFmtId="0" fontId="17" fillId="3" borderId="8" xfId="2" applyFont="1" applyFill="1" applyBorder="1">
      <alignment vertical="center"/>
    </xf>
    <xf numFmtId="0" fontId="17" fillId="3" borderId="10" xfId="2" applyFont="1" applyFill="1" applyBorder="1" applyAlignment="1">
      <alignment vertical="center" wrapText="1"/>
    </xf>
    <xf numFmtId="0" fontId="17" fillId="3" borderId="18" xfId="2" applyFont="1" applyFill="1" applyBorder="1" applyAlignment="1">
      <alignment vertical="center" wrapText="1"/>
    </xf>
    <xf numFmtId="0" fontId="11" fillId="3" borderId="11" xfId="2" applyFill="1" applyBorder="1">
      <alignment vertical="center"/>
    </xf>
    <xf numFmtId="0" fontId="17" fillId="2" borderId="18" xfId="2" applyFont="1" applyFill="1" applyBorder="1" applyAlignment="1">
      <alignment vertical="center" wrapText="1"/>
    </xf>
    <xf numFmtId="0" fontId="17" fillId="2" borderId="11" xfId="2" applyFont="1" applyFill="1" applyBorder="1" applyAlignment="1">
      <alignment vertical="center" wrapText="1"/>
    </xf>
    <xf numFmtId="0" fontId="11" fillId="3" borderId="17" xfId="2" applyFill="1" applyBorder="1" applyAlignment="1">
      <alignment horizontal="center" vertical="center" wrapText="1"/>
    </xf>
    <xf numFmtId="38" fontId="0" fillId="3" borderId="17" xfId="3" applyFont="1" applyFill="1" applyBorder="1" applyAlignment="1">
      <alignment horizontal="center" vertical="center" wrapText="1"/>
    </xf>
    <xf numFmtId="0" fontId="18" fillId="3" borderId="17" xfId="2" applyFont="1" applyFill="1" applyBorder="1" applyAlignment="1">
      <alignment horizontal="center" vertical="center" wrapText="1" shrinkToFit="1"/>
    </xf>
    <xf numFmtId="0" fontId="11" fillId="3" borderId="17" xfId="2" applyFill="1" applyBorder="1" applyAlignment="1">
      <alignment horizontal="center" vertical="center"/>
    </xf>
    <xf numFmtId="0" fontId="11" fillId="3" borderId="3" xfId="2" applyFill="1" applyBorder="1" applyAlignment="1">
      <alignment horizontal="center" vertical="center"/>
    </xf>
    <xf numFmtId="0" fontId="11" fillId="2" borderId="3" xfId="2" applyFill="1" applyBorder="1" applyAlignment="1">
      <alignment horizontal="center" vertical="center" wrapText="1"/>
    </xf>
    <xf numFmtId="0" fontId="11" fillId="2" borderId="3" xfId="2" applyFill="1" applyBorder="1" applyAlignment="1">
      <alignment horizontal="center" vertical="center" shrinkToFit="1"/>
    </xf>
    <xf numFmtId="0" fontId="18" fillId="2" borderId="17" xfId="2" applyFont="1" applyFill="1" applyBorder="1" applyAlignment="1">
      <alignment horizontal="center" vertical="center" wrapText="1" shrinkToFit="1"/>
    </xf>
    <xf numFmtId="0" fontId="20" fillId="0" borderId="3" xfId="4" applyFont="1" applyBorder="1" applyAlignment="1">
      <alignment horizontal="left" vertical="center" wrapText="1"/>
    </xf>
    <xf numFmtId="0" fontId="17" fillId="0" borderId="3" xfId="2" applyFont="1" applyBorder="1">
      <alignment vertical="center"/>
    </xf>
    <xf numFmtId="0" fontId="21" fillId="0" borderId="0" xfId="2" applyFont="1">
      <alignment vertical="center"/>
    </xf>
    <xf numFmtId="0" fontId="17" fillId="0" borderId="5" xfId="2" applyFont="1" applyBorder="1">
      <alignment vertical="center"/>
    </xf>
    <xf numFmtId="0" fontId="22" fillId="0" borderId="0" xfId="2" applyFont="1">
      <alignment vertical="center"/>
    </xf>
    <xf numFmtId="0" fontId="24" fillId="0" borderId="0" xfId="2" applyFont="1">
      <alignment vertical="center"/>
    </xf>
    <xf numFmtId="0" fontId="25" fillId="0" borderId="0" xfId="0" applyFont="1">
      <alignment vertical="center"/>
    </xf>
    <xf numFmtId="0" fontId="26" fillId="0" borderId="0" xfId="0" applyFont="1">
      <alignment vertical="center"/>
    </xf>
    <xf numFmtId="0" fontId="4" fillId="0" borderId="1" xfId="0" applyFont="1" applyBorder="1">
      <alignment vertical="center"/>
    </xf>
    <xf numFmtId="0" fontId="4" fillId="0" borderId="9" xfId="0" applyFont="1" applyBorder="1">
      <alignment vertical="center"/>
    </xf>
    <xf numFmtId="0" fontId="9" fillId="0" borderId="2" xfId="0" applyFont="1" applyBorder="1" applyAlignment="1">
      <alignment horizontal="center" vertical="center" shrinkToFit="1"/>
    </xf>
    <xf numFmtId="0" fontId="9" fillId="0" borderId="7" xfId="0" applyFont="1" applyBorder="1" applyAlignment="1">
      <alignment horizontal="center" vertical="center" shrinkToFit="1"/>
    </xf>
    <xf numFmtId="0" fontId="4" fillId="0" borderId="0" xfId="0" applyFont="1" applyAlignment="1">
      <alignment vertical="center" shrinkToFit="1"/>
    </xf>
    <xf numFmtId="0" fontId="6" fillId="0" borderId="60" xfId="0" applyFont="1" applyBorder="1" applyAlignment="1">
      <alignment shrinkToFit="1"/>
    </xf>
    <xf numFmtId="0" fontId="6" fillId="0" borderId="61" xfId="0" applyFont="1" applyBorder="1" applyAlignment="1">
      <alignment horizontal="left" vertical="top" wrapText="1"/>
    </xf>
    <xf numFmtId="0" fontId="27" fillId="0" borderId="0" xfId="0" applyFont="1" applyAlignment="1">
      <alignment vertical="center" shrinkToFit="1"/>
    </xf>
    <xf numFmtId="0" fontId="11" fillId="0" borderId="0" xfId="2" applyAlignment="1">
      <alignment horizontal="left" vertical="center"/>
    </xf>
    <xf numFmtId="0" fontId="28" fillId="0" borderId="0" xfId="2" applyFont="1">
      <alignment vertical="center"/>
    </xf>
    <xf numFmtId="0" fontId="29" fillId="0" borderId="0" xfId="2" applyFont="1">
      <alignment vertical="center"/>
    </xf>
    <xf numFmtId="0" fontId="30" fillId="0" borderId="0" xfId="2" applyFont="1">
      <alignment vertical="center"/>
    </xf>
    <xf numFmtId="179" fontId="17" fillId="0" borderId="3" xfId="2" applyNumberFormat="1" applyFont="1" applyBorder="1" applyAlignment="1">
      <alignment horizontal="center" vertical="center"/>
    </xf>
    <xf numFmtId="49" fontId="17" fillId="0" borderId="3" xfId="2" applyNumberFormat="1" applyFont="1" applyBorder="1" applyAlignment="1">
      <alignment horizontal="center" vertical="center"/>
    </xf>
    <xf numFmtId="3" fontId="17" fillId="0" borderId="3" xfId="2" applyNumberFormat="1" applyFont="1" applyBorder="1" applyAlignment="1">
      <alignment horizontal="right" vertical="center"/>
    </xf>
    <xf numFmtId="0" fontId="17" fillId="0" borderId="3" xfId="2" applyFont="1" applyBorder="1" applyAlignment="1">
      <alignment horizontal="left" vertical="center" wrapText="1"/>
    </xf>
    <xf numFmtId="0" fontId="17" fillId="0" borderId="3" xfId="2" applyFont="1" applyBorder="1" applyAlignment="1">
      <alignment horizontal="left" vertical="center"/>
    </xf>
    <xf numFmtId="0" fontId="17" fillId="0" borderId="3" xfId="2" applyFont="1" applyBorder="1" applyAlignment="1">
      <alignment horizontal="right" vertical="center"/>
    </xf>
    <xf numFmtId="0" fontId="32" fillId="0" borderId="0" xfId="0" applyFont="1">
      <alignment vertical="center"/>
    </xf>
    <xf numFmtId="0" fontId="0" fillId="0" borderId="3" xfId="0" applyBorder="1">
      <alignment vertical="center"/>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4" borderId="14" xfId="0" applyFont="1" applyFill="1" applyBorder="1" applyAlignment="1">
      <alignment horizontal="center" vertical="center" shrinkToFit="1"/>
    </xf>
    <xf numFmtId="0" fontId="6" fillId="4" borderId="6" xfId="0" applyFont="1" applyFill="1" applyBorder="1" applyAlignment="1">
      <alignment horizontal="right" vertical="center" shrinkToFit="1"/>
    </xf>
    <xf numFmtId="0" fontId="9" fillId="4" borderId="1" xfId="0" applyFont="1" applyFill="1" applyBorder="1" applyAlignment="1">
      <alignment vertical="center" shrinkToFit="1"/>
    </xf>
    <xf numFmtId="0" fontId="9" fillId="4" borderId="9" xfId="0" applyFont="1" applyFill="1" applyBorder="1" applyAlignment="1">
      <alignment vertical="center" shrinkToFit="1"/>
    </xf>
    <xf numFmtId="0" fontId="6" fillId="4" borderId="4" xfId="0" applyFont="1" applyFill="1" applyBorder="1" applyAlignment="1">
      <alignment horizontal="right" vertical="center" shrinkToFit="1"/>
    </xf>
    <xf numFmtId="0" fontId="6" fillId="4" borderId="35" xfId="0" applyFont="1" applyFill="1" applyBorder="1" applyAlignment="1">
      <alignment horizontal="right" vertical="center" shrinkToFit="1"/>
    </xf>
    <xf numFmtId="0" fontId="9" fillId="4" borderId="30" xfId="0" applyFont="1" applyFill="1" applyBorder="1" applyAlignment="1">
      <alignment horizontal="right" vertical="center" shrinkToFit="1"/>
    </xf>
    <xf numFmtId="0" fontId="9" fillId="4" borderId="2" xfId="0" applyFont="1" applyFill="1" applyBorder="1" applyAlignment="1">
      <alignment vertical="center" shrinkToFit="1"/>
    </xf>
    <xf numFmtId="0" fontId="9" fillId="4" borderId="30" xfId="0" applyFont="1" applyFill="1" applyBorder="1" applyAlignment="1">
      <alignment vertical="center" shrinkToFit="1"/>
    </xf>
    <xf numFmtId="0" fontId="9" fillId="4" borderId="7" xfId="0" applyFont="1" applyFill="1" applyBorder="1" applyAlignment="1">
      <alignment vertical="center" shrinkToFit="1"/>
    </xf>
    <xf numFmtId="0" fontId="9" fillId="4" borderId="36" xfId="0" applyFont="1" applyFill="1" applyBorder="1" applyAlignment="1">
      <alignment vertical="center" shrinkToFit="1"/>
    </xf>
    <xf numFmtId="0" fontId="5" fillId="4" borderId="14" xfId="0" applyFont="1" applyFill="1" applyBorder="1" applyAlignment="1">
      <alignment horizontal="center" vertical="center" shrinkToFit="1"/>
    </xf>
    <xf numFmtId="38" fontId="8" fillId="4" borderId="1" xfId="1" applyFont="1" applyFill="1" applyBorder="1" applyAlignment="1">
      <alignment vertical="center" shrinkToFit="1"/>
    </xf>
    <xf numFmtId="0" fontId="8" fillId="4" borderId="1" xfId="0" applyFont="1" applyFill="1" applyBorder="1" applyAlignment="1">
      <alignment vertical="center" shrinkToFit="1"/>
    </xf>
    <xf numFmtId="0" fontId="8" fillId="4" borderId="2" xfId="0" applyFont="1" applyFill="1" applyBorder="1" applyAlignment="1">
      <alignment horizontal="right" vertical="center" shrinkToFit="1"/>
    </xf>
    <xf numFmtId="0" fontId="8" fillId="4" borderId="30" xfId="0" applyFont="1" applyFill="1" applyBorder="1" applyAlignment="1">
      <alignment horizontal="right" vertical="center" shrinkToFit="1"/>
    </xf>
    <xf numFmtId="0" fontId="5" fillId="4" borderId="18" xfId="0" applyFont="1" applyFill="1" applyBorder="1" applyAlignment="1">
      <alignment vertical="center" wrapText="1"/>
    </xf>
    <xf numFmtId="0" fontId="5" fillId="4" borderId="18" xfId="0" applyFont="1" applyFill="1" applyBorder="1" applyAlignment="1">
      <alignment vertical="top" shrinkToFit="1"/>
    </xf>
    <xf numFmtId="0" fontId="34" fillId="0" borderId="0" xfId="0" applyFont="1">
      <alignment vertical="center"/>
    </xf>
    <xf numFmtId="0" fontId="3" fillId="0" borderId="52" xfId="0" applyFont="1" applyBorder="1" applyAlignment="1">
      <alignment horizontal="center" vertical="center"/>
    </xf>
    <xf numFmtId="0" fontId="6" fillId="0" borderId="32" xfId="0" applyFont="1" applyBorder="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3" xfId="0" applyFont="1" applyBorder="1" applyAlignment="1">
      <alignment horizontal="center" vertical="center" shrinkToFit="1"/>
    </xf>
    <xf numFmtId="0" fontId="5" fillId="4" borderId="14" xfId="0" applyFont="1" applyFill="1" applyBorder="1" applyAlignment="1">
      <alignment horizontal="center" vertical="center" shrinkToFit="1"/>
    </xf>
    <xf numFmtId="0" fontId="5" fillId="4" borderId="24" xfId="0" applyFont="1" applyFill="1" applyBorder="1" applyAlignment="1">
      <alignment horizontal="center" vertical="center" shrinkToFit="1"/>
    </xf>
    <xf numFmtId="0" fontId="5" fillId="4" borderId="53" xfId="0" applyFont="1" applyFill="1" applyBorder="1" applyAlignment="1">
      <alignment horizontal="center" vertical="center" shrinkToFit="1"/>
    </xf>
    <xf numFmtId="0" fontId="5" fillId="4" borderId="25" xfId="0" applyFont="1" applyFill="1" applyBorder="1" applyAlignment="1">
      <alignment horizontal="center" vertical="center" shrinkToFit="1"/>
    </xf>
    <xf numFmtId="0" fontId="33" fillId="4" borderId="0" xfId="4" quotePrefix="1" applyFont="1" applyFill="1" applyBorder="1" applyAlignment="1">
      <alignment horizontal="center" vertical="center" shrinkToFit="1"/>
    </xf>
    <xf numFmtId="0" fontId="8" fillId="4" borderId="0" xfId="0" applyFont="1" applyFill="1" applyAlignment="1">
      <alignment horizontal="center" vertical="center" shrinkToFit="1"/>
    </xf>
    <xf numFmtId="0" fontId="8" fillId="4" borderId="30" xfId="0" applyFont="1" applyFill="1" applyBorder="1" applyAlignment="1">
      <alignment horizontal="center" vertical="center" shrinkToFit="1"/>
    </xf>
    <xf numFmtId="0" fontId="6" fillId="0" borderId="68" xfId="0" applyFont="1" applyBorder="1" applyAlignment="1">
      <alignment horizontal="center" vertical="center" wrapText="1"/>
    </xf>
    <xf numFmtId="0" fontId="7" fillId="4" borderId="69"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35" fillId="4" borderId="7" xfId="0" applyFont="1" applyFill="1" applyBorder="1" applyAlignment="1">
      <alignment horizontal="center" vertical="center" wrapText="1"/>
    </xf>
    <xf numFmtId="0" fontId="35" fillId="4" borderId="36" xfId="0" applyFont="1" applyFill="1" applyBorder="1" applyAlignment="1">
      <alignment horizontal="center" vertical="center" wrapText="1"/>
    </xf>
    <xf numFmtId="0" fontId="6" fillId="0" borderId="32" xfId="0" applyFont="1" applyBorder="1" applyAlignment="1">
      <alignment horizontal="center" vertical="center" textRotation="255" wrapText="1"/>
    </xf>
    <xf numFmtId="0" fontId="6" fillId="0" borderId="33" xfId="0" applyFont="1" applyBorder="1" applyAlignment="1">
      <alignment horizontal="center" vertical="center" textRotation="255" wrapText="1"/>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5" fillId="4" borderId="13" xfId="0" applyFont="1" applyFill="1" applyBorder="1" applyAlignment="1">
      <alignment horizontal="center" vertical="center" shrinkToFit="1"/>
    </xf>
    <xf numFmtId="0" fontId="5" fillId="4" borderId="40" xfId="0" applyFont="1" applyFill="1" applyBorder="1" applyAlignment="1">
      <alignment vertical="center" shrinkToFit="1"/>
    </xf>
    <xf numFmtId="0" fontId="5" fillId="4" borderId="50" xfId="0" applyFont="1" applyFill="1" applyBorder="1" applyAlignment="1">
      <alignment vertical="center" shrinkToFit="1"/>
    </xf>
    <xf numFmtId="0" fontId="5" fillId="4" borderId="51" xfId="0" applyFont="1" applyFill="1" applyBorder="1" applyAlignment="1">
      <alignment vertical="center" shrinkToFit="1"/>
    </xf>
    <xf numFmtId="0" fontId="6" fillId="4" borderId="14" xfId="0" applyFont="1" applyFill="1" applyBorder="1" applyAlignment="1">
      <alignment horizontal="center" vertical="center" shrinkToFit="1"/>
    </xf>
    <xf numFmtId="0" fontId="6" fillId="4" borderId="24" xfId="0" applyFont="1" applyFill="1" applyBorder="1" applyAlignment="1">
      <alignment horizontal="center" vertical="center" shrinkToFit="1"/>
    </xf>
    <xf numFmtId="0" fontId="6" fillId="4" borderId="25" xfId="0" applyFont="1" applyFill="1" applyBorder="1" applyAlignment="1">
      <alignment horizontal="center" vertical="center" shrinkToFit="1"/>
    </xf>
    <xf numFmtId="0" fontId="5" fillId="4" borderId="16" xfId="0" applyFont="1" applyFill="1" applyBorder="1" applyAlignment="1">
      <alignment horizontal="center" vertical="center" shrinkToFit="1"/>
    </xf>
    <xf numFmtId="0" fontId="5" fillId="4" borderId="44" xfId="0" applyFont="1" applyFill="1" applyBorder="1" applyAlignment="1">
      <alignment vertical="center" shrinkToFit="1"/>
    </xf>
    <xf numFmtId="0" fontId="5" fillId="4" borderId="48" xfId="0" applyFont="1" applyFill="1" applyBorder="1" applyAlignment="1">
      <alignment vertical="center" shrinkToFit="1"/>
    </xf>
    <xf numFmtId="0" fontId="5" fillId="4" borderId="49" xfId="0" applyFont="1" applyFill="1" applyBorder="1" applyAlignment="1">
      <alignment vertical="center" shrinkToFit="1"/>
    </xf>
    <xf numFmtId="0" fontId="6" fillId="0" borderId="18"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 xfId="0" applyFont="1" applyBorder="1" applyAlignment="1">
      <alignment horizontal="center" vertical="center" wrapText="1"/>
    </xf>
    <xf numFmtId="0" fontId="5" fillId="4" borderId="12" xfId="0" applyFont="1" applyFill="1" applyBorder="1" applyAlignment="1">
      <alignment horizontal="center" vertical="center" shrinkToFit="1"/>
    </xf>
    <xf numFmtId="0" fontId="5" fillId="4" borderId="44" xfId="0" applyFont="1" applyFill="1" applyBorder="1" applyAlignment="1">
      <alignment horizontal="center" vertical="center" shrinkToFit="1"/>
    </xf>
    <xf numFmtId="0" fontId="5" fillId="4" borderId="48" xfId="0" applyFont="1" applyFill="1" applyBorder="1" applyAlignment="1">
      <alignment horizontal="center" vertical="center" shrinkToFit="1"/>
    </xf>
    <xf numFmtId="0" fontId="5" fillId="4" borderId="45"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5" fillId="4" borderId="15" xfId="0" applyFont="1" applyFill="1" applyBorder="1" applyAlignment="1">
      <alignment horizontal="center" vertical="center" shrinkToFit="1"/>
    </xf>
    <xf numFmtId="0" fontId="5" fillId="4" borderId="4" xfId="0" applyFont="1" applyFill="1" applyBorder="1" applyAlignment="1">
      <alignment vertical="center" shrinkToFit="1"/>
    </xf>
    <xf numFmtId="0" fontId="5" fillId="4" borderId="5" xfId="0" applyFont="1" applyFill="1" applyBorder="1" applyAlignment="1">
      <alignment vertical="center" shrinkToFit="1"/>
    </xf>
    <xf numFmtId="0" fontId="5" fillId="4" borderId="35" xfId="0" applyFont="1" applyFill="1" applyBorder="1" applyAlignment="1">
      <alignment vertical="center" shrinkToFit="1"/>
    </xf>
    <xf numFmtId="0" fontId="5" fillId="4" borderId="40" xfId="0" applyFont="1" applyFill="1" applyBorder="1" applyAlignment="1">
      <alignment horizontal="center" vertical="center" shrinkToFit="1"/>
    </xf>
    <xf numFmtId="0" fontId="5" fillId="4" borderId="50" xfId="0" applyFont="1" applyFill="1" applyBorder="1" applyAlignment="1">
      <alignment horizontal="center" vertical="center" shrinkToFit="1"/>
    </xf>
    <xf numFmtId="0" fontId="5" fillId="4" borderId="41"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54" xfId="0" applyFont="1" applyFill="1" applyBorder="1" applyAlignment="1">
      <alignment horizontal="center" vertical="center" shrinkToFit="1"/>
    </xf>
    <xf numFmtId="0" fontId="5" fillId="4" borderId="47" xfId="0" applyFont="1" applyFill="1" applyBorder="1" applyAlignment="1">
      <alignment horizontal="center" vertical="center" shrinkToFit="1"/>
    </xf>
    <xf numFmtId="0" fontId="6" fillId="4" borderId="40" xfId="0" applyFont="1" applyFill="1" applyBorder="1" applyAlignment="1">
      <alignment horizontal="center" vertical="center" shrinkToFit="1"/>
    </xf>
    <xf numFmtId="0" fontId="6" fillId="4" borderId="41" xfId="0" applyFont="1" applyFill="1" applyBorder="1" applyAlignment="1">
      <alignment horizontal="center" vertical="center" shrinkToFi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4" borderId="50" xfId="0" applyFont="1" applyFill="1" applyBorder="1" applyAlignment="1">
      <alignment horizontal="center" vertical="center" shrinkToFit="1"/>
    </xf>
    <xf numFmtId="0" fontId="6" fillId="4" borderId="40" xfId="0" applyFont="1" applyFill="1" applyBorder="1" applyAlignment="1">
      <alignment vertical="center" shrinkToFit="1"/>
    </xf>
    <xf numFmtId="0" fontId="6" fillId="4" borderId="50" xfId="0" applyFont="1" applyFill="1" applyBorder="1" applyAlignment="1">
      <alignment vertical="center" shrinkToFit="1"/>
    </xf>
    <xf numFmtId="0" fontId="6" fillId="4" borderId="51" xfId="0" applyFont="1" applyFill="1" applyBorder="1" applyAlignment="1">
      <alignment vertical="center" shrinkToFit="1"/>
    </xf>
    <xf numFmtId="0" fontId="5" fillId="4" borderId="2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6" fillId="4" borderId="44" xfId="0" applyFont="1" applyFill="1" applyBorder="1" applyAlignment="1">
      <alignment vertical="center" shrinkToFit="1"/>
    </xf>
    <xf numFmtId="0" fontId="6" fillId="4" borderId="48" xfId="0" applyFont="1" applyFill="1" applyBorder="1" applyAlignment="1">
      <alignment vertical="center" shrinkToFit="1"/>
    </xf>
    <xf numFmtId="0" fontId="6" fillId="4" borderId="49" xfId="0" applyFont="1" applyFill="1" applyBorder="1" applyAlignment="1">
      <alignment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1" xfId="0" applyFont="1" applyBorder="1" applyAlignment="1">
      <alignment horizontal="center" vertical="center" wrapText="1"/>
    </xf>
    <xf numFmtId="0" fontId="8" fillId="4" borderId="2" xfId="0" applyFont="1" applyFill="1" applyBorder="1" applyAlignment="1">
      <alignment vertical="center" shrinkToFit="1"/>
    </xf>
    <xf numFmtId="0" fontId="8" fillId="4" borderId="0" xfId="0" applyFont="1" applyFill="1" applyAlignment="1">
      <alignment vertical="center" shrinkToFit="1"/>
    </xf>
    <xf numFmtId="0" fontId="9" fillId="4" borderId="2" xfId="0" applyFont="1" applyFill="1" applyBorder="1" applyAlignment="1">
      <alignment vertical="center" shrinkToFit="1"/>
    </xf>
    <xf numFmtId="0" fontId="9" fillId="4" borderId="0" xfId="0" applyFont="1" applyFill="1" applyAlignment="1">
      <alignment vertical="center" shrinkToFit="1"/>
    </xf>
    <xf numFmtId="0" fontId="6" fillId="0" borderId="34" xfId="0" applyFont="1" applyBorder="1" applyAlignment="1">
      <alignment horizontal="center" vertical="center" wrapText="1"/>
    </xf>
    <xf numFmtId="0" fontId="6" fillId="4" borderId="4"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vertical="center" shrinkToFit="1"/>
    </xf>
    <xf numFmtId="0" fontId="6" fillId="4" borderId="5" xfId="0" applyFont="1" applyFill="1" applyBorder="1" applyAlignment="1">
      <alignment vertical="center" shrinkToFit="1"/>
    </xf>
    <xf numFmtId="177" fontId="6" fillId="0" borderId="11" xfId="0" applyNumberFormat="1" applyFont="1" applyBorder="1" applyAlignment="1">
      <alignment vertical="center" wrapText="1"/>
    </xf>
    <xf numFmtId="177" fontId="6" fillId="0" borderId="10" xfId="1" applyNumberFormat="1" applyFont="1" applyBorder="1" applyAlignment="1">
      <alignment vertical="center" wrapText="1"/>
    </xf>
    <xf numFmtId="177" fontId="6" fillId="0" borderId="34" xfId="0" applyNumberFormat="1" applyFont="1" applyBorder="1" applyAlignment="1">
      <alignment vertical="center" wrapText="1"/>
    </xf>
    <xf numFmtId="176" fontId="10" fillId="0" borderId="7" xfId="1" applyNumberFormat="1" applyFont="1" applyBorder="1" applyAlignment="1">
      <alignment horizontal="center" vertical="center" wrapText="1"/>
    </xf>
    <xf numFmtId="176" fontId="10" fillId="0" borderId="8" xfId="1" applyNumberFormat="1" applyFont="1" applyBorder="1" applyAlignment="1">
      <alignment horizontal="center" vertical="center" wrapText="1"/>
    </xf>
    <xf numFmtId="176" fontId="10" fillId="0" borderId="9" xfId="1" applyNumberFormat="1" applyFont="1" applyBorder="1" applyAlignment="1">
      <alignment horizontal="center" vertical="center" wrapText="1"/>
    </xf>
    <xf numFmtId="0" fontId="6" fillId="0" borderId="37" xfId="0" applyFont="1" applyBorder="1" applyAlignment="1">
      <alignment horizontal="center" vertical="center" textRotation="255" wrapText="1"/>
    </xf>
    <xf numFmtId="0" fontId="6" fillId="0" borderId="38" xfId="0" applyFont="1" applyBorder="1" applyAlignment="1">
      <alignment horizontal="center" vertical="center" textRotation="255" wrapText="1"/>
    </xf>
    <xf numFmtId="0" fontId="6" fillId="0" borderId="39" xfId="0" applyFont="1" applyBorder="1" applyAlignment="1">
      <alignment horizontal="center" vertical="center" textRotation="255"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4" fillId="0" borderId="27" xfId="0" applyFont="1" applyBorder="1" applyAlignment="1">
      <alignment vertical="center" wrapText="1"/>
    </xf>
    <xf numFmtId="0" fontId="5"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35"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0" xfId="0" applyFont="1" applyFill="1" applyAlignment="1">
      <alignment horizontal="left" vertical="top" wrapText="1"/>
    </xf>
    <xf numFmtId="0" fontId="6" fillId="4" borderId="30"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36" xfId="0" applyFont="1" applyFill="1" applyBorder="1" applyAlignment="1">
      <alignment horizontal="left" vertical="top" wrapText="1"/>
    </xf>
    <xf numFmtId="0" fontId="4" fillId="0" borderId="18" xfId="0" applyFont="1" applyBorder="1" applyAlignment="1">
      <alignment vertical="center" wrapText="1"/>
    </xf>
    <xf numFmtId="0" fontId="4" fillId="0" borderId="34" xfId="0" applyFont="1" applyBorder="1" applyAlignment="1">
      <alignment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177" fontId="6" fillId="0" borderId="4" xfId="1" applyNumberFormat="1" applyFont="1" applyBorder="1" applyAlignment="1">
      <alignment vertical="center" wrapText="1"/>
    </xf>
    <xf numFmtId="177" fontId="6" fillId="0" borderId="5" xfId="1" applyNumberFormat="1" applyFont="1" applyBorder="1" applyAlignment="1">
      <alignment vertical="center" wrapText="1"/>
    </xf>
    <xf numFmtId="177" fontId="6" fillId="0" borderId="7" xfId="1" applyNumberFormat="1" applyFont="1" applyBorder="1" applyAlignment="1">
      <alignment vertical="center" wrapText="1"/>
    </xf>
    <xf numFmtId="177" fontId="6" fillId="0" borderId="8" xfId="1" applyNumberFormat="1" applyFont="1" applyBorder="1" applyAlignment="1">
      <alignment vertical="center" wrapText="1"/>
    </xf>
    <xf numFmtId="177" fontId="6" fillId="0" borderId="18" xfId="1" applyNumberFormat="1" applyFont="1" applyBorder="1" applyAlignment="1">
      <alignment vertical="center" wrapText="1"/>
    </xf>
    <xf numFmtId="0" fontId="6" fillId="0" borderId="29" xfId="0" applyFont="1" applyBorder="1" applyAlignment="1">
      <alignment horizontal="center" vertical="center" textRotation="255" wrapText="1"/>
    </xf>
    <xf numFmtId="0" fontId="6" fillId="0" borderId="66" xfId="0" applyFont="1" applyBorder="1" applyAlignment="1">
      <alignment horizontal="center" vertical="center" wrapText="1"/>
    </xf>
    <xf numFmtId="0" fontId="9" fillId="4" borderId="7" xfId="0" applyFont="1" applyFill="1" applyBorder="1" applyAlignment="1">
      <alignment vertical="center" shrinkToFit="1"/>
    </xf>
    <xf numFmtId="0" fontId="9" fillId="4" borderId="8" xfId="0" applyFont="1" applyFill="1" applyBorder="1" applyAlignment="1">
      <alignment vertical="center" shrinkToFit="1"/>
    </xf>
    <xf numFmtId="0" fontId="6" fillId="0" borderId="28" xfId="0" applyFont="1" applyBorder="1" applyAlignment="1">
      <alignment horizontal="center"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34" xfId="0" applyFont="1" applyBorder="1" applyAlignment="1">
      <alignment vertical="center" wrapText="1"/>
    </xf>
    <xf numFmtId="0" fontId="6" fillId="0" borderId="32" xfId="0" applyFont="1" applyBorder="1" applyAlignment="1">
      <alignment horizontal="left" vertical="center"/>
    </xf>
    <xf numFmtId="0" fontId="6" fillId="0" borderId="0" xfId="0" applyFont="1" applyAlignment="1">
      <alignment horizontal="left" vertical="center"/>
    </xf>
    <xf numFmtId="0" fontId="6" fillId="0" borderId="30" xfId="0" applyFont="1" applyBorder="1" applyAlignment="1">
      <alignment horizontal="left" vertical="center"/>
    </xf>
    <xf numFmtId="0" fontId="5" fillId="4" borderId="32" xfId="0" applyFont="1" applyFill="1" applyBorder="1" applyAlignment="1">
      <alignment horizontal="left" vertical="top"/>
    </xf>
    <xf numFmtId="0" fontId="5" fillId="4" borderId="0" xfId="0" applyFont="1" applyFill="1" applyAlignment="1">
      <alignment horizontal="left" vertical="top"/>
    </xf>
    <xf numFmtId="0" fontId="5" fillId="4" borderId="30" xfId="0" applyFont="1" applyFill="1" applyBorder="1" applyAlignment="1">
      <alignment horizontal="left" vertical="top"/>
    </xf>
    <xf numFmtId="0" fontId="5" fillId="4" borderId="33" xfId="0" applyFont="1" applyFill="1" applyBorder="1" applyAlignment="1">
      <alignment horizontal="left" vertical="top"/>
    </xf>
    <xf numFmtId="0" fontId="5" fillId="4" borderId="8" xfId="0" applyFont="1" applyFill="1" applyBorder="1" applyAlignment="1">
      <alignment horizontal="left" vertical="top"/>
    </xf>
    <xf numFmtId="0" fontId="5" fillId="4" borderId="36" xfId="0" applyFont="1" applyFill="1" applyBorder="1" applyAlignment="1">
      <alignment horizontal="left" vertical="top"/>
    </xf>
    <xf numFmtId="0" fontId="6" fillId="0" borderId="31" xfId="0" applyFont="1" applyBorder="1" applyAlignment="1">
      <alignment horizontal="left" vertical="top"/>
    </xf>
    <xf numFmtId="0" fontId="6" fillId="0" borderId="5" xfId="0" applyFont="1" applyBorder="1" applyAlignment="1">
      <alignment horizontal="left" vertical="top"/>
    </xf>
    <xf numFmtId="0" fontId="6" fillId="0" borderId="35" xfId="0" applyFont="1" applyBorder="1" applyAlignment="1">
      <alignment horizontal="left" vertical="top"/>
    </xf>
    <xf numFmtId="0" fontId="5" fillId="4" borderId="18" xfId="0" applyFont="1" applyFill="1" applyBorder="1" applyAlignment="1">
      <alignment horizontal="center" vertical="center" wrapText="1"/>
    </xf>
    <xf numFmtId="0" fontId="5" fillId="4" borderId="53" xfId="0" applyFont="1" applyFill="1" applyBorder="1" applyAlignment="1">
      <alignment horizontal="left" vertical="center" wrapText="1"/>
    </xf>
    <xf numFmtId="0" fontId="5" fillId="4" borderId="59" xfId="0" applyFont="1" applyFill="1" applyBorder="1" applyAlignment="1">
      <alignment horizontal="left" vertical="center" wrapText="1"/>
    </xf>
    <xf numFmtId="0" fontId="9" fillId="0" borderId="18" xfId="0" applyFont="1" applyBorder="1" applyAlignment="1">
      <alignment horizontal="left" vertical="center" wrapText="1"/>
    </xf>
    <xf numFmtId="0" fontId="9" fillId="0" borderId="34" xfId="0" applyFont="1" applyBorder="1" applyAlignment="1">
      <alignment horizontal="left" vertical="center" wrapText="1"/>
    </xf>
    <xf numFmtId="0" fontId="6" fillId="0" borderId="10" xfId="0" applyFont="1" applyBorder="1" applyAlignment="1">
      <alignment vertical="top" wrapText="1"/>
    </xf>
    <xf numFmtId="0" fontId="6" fillId="0" borderId="18" xfId="0" applyFont="1" applyBorder="1" applyAlignment="1">
      <alignment vertical="top" wrapText="1"/>
    </xf>
    <xf numFmtId="0" fontId="6" fillId="0" borderId="34" xfId="0" applyFont="1" applyBorder="1" applyAlignment="1">
      <alignment vertical="top"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5" fillId="4" borderId="22" xfId="0" applyFont="1" applyFill="1" applyBorder="1" applyAlignment="1">
      <alignment horizontal="left" vertical="center" wrapText="1"/>
    </xf>
    <xf numFmtId="0" fontId="5" fillId="4" borderId="55" xfId="0" applyFont="1" applyFill="1" applyBorder="1" applyAlignment="1">
      <alignment horizontal="left" vertical="center" wrapText="1"/>
    </xf>
    <xf numFmtId="0" fontId="6" fillId="0" borderId="57" xfId="0" applyFont="1" applyBorder="1" applyAlignment="1">
      <alignment horizontal="center" vertical="center" wrapText="1"/>
    </xf>
    <xf numFmtId="0" fontId="5" fillId="4" borderId="23" xfId="0" applyFont="1" applyFill="1" applyBorder="1" applyAlignment="1">
      <alignment horizontal="left" vertical="center" wrapText="1"/>
    </xf>
    <xf numFmtId="0" fontId="6" fillId="0" borderId="24" xfId="0" applyFont="1" applyBorder="1" applyAlignment="1">
      <alignment horizontal="center" vertical="center" wrapText="1"/>
    </xf>
    <xf numFmtId="0" fontId="6" fillId="0" borderId="53" xfId="0" applyFont="1" applyBorder="1" applyAlignment="1">
      <alignment horizontal="center" vertical="center" wrapText="1"/>
    </xf>
    <xf numFmtId="0" fontId="5" fillId="4" borderId="56" xfId="0" applyFont="1" applyFill="1" applyBorder="1" applyAlignment="1">
      <alignment horizontal="left" vertical="center" wrapText="1"/>
    </xf>
    <xf numFmtId="0" fontId="6" fillId="0" borderId="29"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5" fillId="4" borderId="18" xfId="0" applyFont="1" applyFill="1" applyBorder="1" applyAlignment="1">
      <alignment horizontal="left" vertical="center" wrapText="1"/>
    </xf>
    <xf numFmtId="0" fontId="6" fillId="0" borderId="60" xfId="0" applyFont="1" applyBorder="1" applyAlignment="1">
      <alignment vertical="center" wrapText="1"/>
    </xf>
    <xf numFmtId="0" fontId="5" fillId="4" borderId="34" xfId="0" applyFont="1" applyFill="1" applyBorder="1" applyAlignment="1">
      <alignment horizontal="left" vertical="center" wrapText="1"/>
    </xf>
    <xf numFmtId="0" fontId="6" fillId="0" borderId="60" xfId="0" applyFont="1" applyBorder="1" applyAlignment="1">
      <alignment horizontal="center" vertical="top" wrapText="1"/>
    </xf>
    <xf numFmtId="0" fontId="6" fillId="0" borderId="18" xfId="0" applyFont="1" applyBorder="1" applyAlignment="1">
      <alignment horizontal="center" vertical="top" wrapText="1"/>
    </xf>
    <xf numFmtId="0" fontId="6" fillId="0" borderId="34" xfId="0" applyFont="1" applyBorder="1" applyAlignment="1">
      <alignment horizontal="center" vertical="top"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62" xfId="0" applyFont="1" applyBorder="1" applyAlignment="1">
      <alignment horizontal="center" vertical="center" wrapText="1"/>
    </xf>
    <xf numFmtId="0" fontId="35" fillId="4" borderId="21" xfId="0" applyFont="1" applyFill="1" applyBorder="1" applyAlignment="1">
      <alignment horizontal="left" vertical="top" wrapText="1"/>
    </xf>
    <xf numFmtId="0" fontId="35" fillId="4" borderId="22" xfId="0" applyFont="1" applyFill="1" applyBorder="1" applyAlignment="1">
      <alignment horizontal="left" vertical="top" wrapText="1"/>
    </xf>
    <xf numFmtId="0" fontId="35" fillId="4" borderId="23"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23" xfId="0" applyFont="1" applyFill="1" applyBorder="1" applyAlignment="1">
      <alignment horizontal="left" vertical="top" wrapText="1"/>
    </xf>
    <xf numFmtId="0" fontId="6" fillId="0" borderId="67" xfId="0" applyFont="1" applyBorder="1" applyAlignment="1">
      <alignment horizontal="center" vertical="center" wrapText="1"/>
    </xf>
    <xf numFmtId="0" fontId="5" fillId="4" borderId="63" xfId="0" applyFont="1" applyFill="1" applyBorder="1" applyAlignment="1">
      <alignment horizontal="left" vertical="top" wrapText="1"/>
    </xf>
    <xf numFmtId="0" fontId="5" fillId="4" borderId="64" xfId="0" applyFont="1" applyFill="1" applyBorder="1" applyAlignment="1">
      <alignment horizontal="left" vertical="top" wrapText="1"/>
    </xf>
    <xf numFmtId="0" fontId="5" fillId="4" borderId="65" xfId="0" applyFont="1" applyFill="1" applyBorder="1" applyAlignment="1">
      <alignment horizontal="left" vertical="top"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4" fillId="0" borderId="60" xfId="0" applyFont="1" applyBorder="1" applyAlignment="1">
      <alignment vertical="center" wrapText="1"/>
    </xf>
    <xf numFmtId="0" fontId="5" fillId="4" borderId="5" xfId="0" applyFont="1" applyFill="1" applyBorder="1" applyAlignment="1">
      <alignment horizontal="left" vertical="top" wrapText="1"/>
    </xf>
    <xf numFmtId="0" fontId="5" fillId="4" borderId="35"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0" xfId="0" applyFont="1" applyFill="1" applyAlignment="1">
      <alignment horizontal="left" vertical="top" wrapText="1"/>
    </xf>
    <xf numFmtId="0" fontId="5" fillId="4" borderId="30"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36" xfId="0" applyFont="1" applyFill="1" applyBorder="1" applyAlignment="1">
      <alignment horizontal="left" vertical="top" wrapText="1"/>
    </xf>
  </cellXfs>
  <cellStyles count="5">
    <cellStyle name="ハイパーリンク" xfId="4" builtinId="8"/>
    <cellStyle name="桁区切り" xfId="1" builtinId="6"/>
    <cellStyle name="桁区切り 2" xfId="3" xr:uid="{B6692BAD-BE84-48AB-BECC-40DFFAC0A89B}"/>
    <cellStyle name="標準" xfId="0" builtinId="0"/>
    <cellStyle name="標準 2" xfId="2" xr:uid="{00000000-0005-0000-0000-000002000000}"/>
  </cellStyles>
  <dxfs count="0"/>
  <tableStyles count="0" defaultTableStyle="TableStyleMedium2" defaultPivotStyle="PivotStyleLight16"/>
  <colors>
    <mruColors>
      <color rgb="FFFFFFD9"/>
      <color rgb="FFFFCCFF"/>
      <color rgb="FFFAFCA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762000</xdr:colOff>
      <xdr:row>6</xdr:row>
      <xdr:rowOff>127000</xdr:rowOff>
    </xdr:from>
    <xdr:to>
      <xdr:col>16</xdr:col>
      <xdr:colOff>647700</xdr:colOff>
      <xdr:row>11</xdr:row>
      <xdr:rowOff>101600</xdr:rowOff>
    </xdr:to>
    <xdr:sp macro="" textlink="">
      <xdr:nvSpPr>
        <xdr:cNvPr id="3" name="左中かっこ 2">
          <a:extLst>
            <a:ext uri="{FF2B5EF4-FFF2-40B4-BE49-F238E27FC236}">
              <a16:creationId xmlns:a16="http://schemas.microsoft.com/office/drawing/2014/main" id="{E684A9F7-3958-401C-90A8-FD1BA7B356BE}"/>
            </a:ext>
          </a:extLst>
        </xdr:cNvPr>
        <xdr:cNvSpPr/>
      </xdr:nvSpPr>
      <xdr:spPr>
        <a:xfrm rot="16200000">
          <a:off x="14147800" y="1333500"/>
          <a:ext cx="990600" cy="42672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12700</xdr:colOff>
      <xdr:row>6</xdr:row>
      <xdr:rowOff>127000</xdr:rowOff>
    </xdr:from>
    <xdr:to>
      <xdr:col>22</xdr:col>
      <xdr:colOff>889000</xdr:colOff>
      <xdr:row>11</xdr:row>
      <xdr:rowOff>88900</xdr:rowOff>
    </xdr:to>
    <xdr:sp macro="" textlink="">
      <xdr:nvSpPr>
        <xdr:cNvPr id="4" name="左中かっこ 3">
          <a:extLst>
            <a:ext uri="{FF2B5EF4-FFF2-40B4-BE49-F238E27FC236}">
              <a16:creationId xmlns:a16="http://schemas.microsoft.com/office/drawing/2014/main" id="{A08FAF5C-B723-4767-97EB-FFFB495EB666}"/>
            </a:ext>
          </a:extLst>
        </xdr:cNvPr>
        <xdr:cNvSpPr/>
      </xdr:nvSpPr>
      <xdr:spPr>
        <a:xfrm rot="16200000">
          <a:off x="19805650" y="1758950"/>
          <a:ext cx="977900" cy="3403600"/>
        </a:xfrm>
        <a:prstGeom prst="leftBrace">
          <a:avLst/>
        </a:prstGeom>
      </xdr:spPr>
      <xdr:style>
        <a:lnRef idx="3">
          <a:schemeClr val="accent1"/>
        </a:lnRef>
        <a:fillRef idx="0">
          <a:schemeClr val="accent1"/>
        </a:fillRef>
        <a:effectRef idx="2">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1543050</xdr:colOff>
      <xdr:row>12</xdr:row>
      <xdr:rowOff>69850</xdr:rowOff>
    </xdr:from>
    <xdr:to>
      <xdr:col>21</xdr:col>
      <xdr:colOff>266700</xdr:colOff>
      <xdr:row>14</xdr:row>
      <xdr:rowOff>38100</xdr:rowOff>
    </xdr:to>
    <xdr:sp macro="" textlink="">
      <xdr:nvSpPr>
        <xdr:cNvPr id="5" name="テキスト ボックス 4">
          <a:extLst>
            <a:ext uri="{FF2B5EF4-FFF2-40B4-BE49-F238E27FC236}">
              <a16:creationId xmlns:a16="http://schemas.microsoft.com/office/drawing/2014/main" id="{7FB2DE45-1E69-4DFD-AA9B-4D037488CAF3}"/>
            </a:ext>
          </a:extLst>
        </xdr:cNvPr>
        <xdr:cNvSpPr txBox="1"/>
      </xdr:nvSpPr>
      <xdr:spPr>
        <a:xfrm>
          <a:off x="20123150" y="408305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oneCellAnchor>
    <xdr:from>
      <xdr:col>14</xdr:col>
      <xdr:colOff>1003300</xdr:colOff>
      <xdr:row>29</xdr:row>
      <xdr:rowOff>0</xdr:rowOff>
    </xdr:from>
    <xdr:ext cx="184731" cy="264560"/>
    <xdr:sp macro="" textlink="">
      <xdr:nvSpPr>
        <xdr:cNvPr id="6" name="テキスト ボックス 5">
          <a:extLst>
            <a:ext uri="{FF2B5EF4-FFF2-40B4-BE49-F238E27FC236}">
              <a16:creationId xmlns:a16="http://schemas.microsoft.com/office/drawing/2014/main" id="{57C43ABE-0CAB-42E2-B4D4-EC25F8E798CD}"/>
            </a:ext>
          </a:extLst>
        </xdr:cNvPr>
        <xdr:cNvSpPr txBox="1"/>
      </xdr:nvSpPr>
      <xdr:spPr>
        <a:xfrm>
          <a:off x="14605000" y="675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869950</xdr:colOff>
      <xdr:row>12</xdr:row>
      <xdr:rowOff>82550</xdr:rowOff>
    </xdr:from>
    <xdr:to>
      <xdr:col>14</xdr:col>
      <xdr:colOff>1346200</xdr:colOff>
      <xdr:row>14</xdr:row>
      <xdr:rowOff>50800</xdr:rowOff>
    </xdr:to>
    <xdr:sp macro="" textlink="">
      <xdr:nvSpPr>
        <xdr:cNvPr id="7" name="テキスト ボックス 6">
          <a:extLst>
            <a:ext uri="{FF2B5EF4-FFF2-40B4-BE49-F238E27FC236}">
              <a16:creationId xmlns:a16="http://schemas.microsoft.com/office/drawing/2014/main" id="{8B3BD37E-62D2-4564-B282-419FAD985D6A}"/>
            </a:ext>
          </a:extLst>
        </xdr:cNvPr>
        <xdr:cNvSpPr txBox="1"/>
      </xdr:nvSpPr>
      <xdr:spPr>
        <a:xfrm>
          <a:off x="14471650" y="409575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twoCellAnchor>
    <xdr:from>
      <xdr:col>20</xdr:col>
      <xdr:colOff>1543050</xdr:colOff>
      <xdr:row>12</xdr:row>
      <xdr:rowOff>69850</xdr:rowOff>
    </xdr:from>
    <xdr:to>
      <xdr:col>21</xdr:col>
      <xdr:colOff>266700</xdr:colOff>
      <xdr:row>14</xdr:row>
      <xdr:rowOff>38100</xdr:rowOff>
    </xdr:to>
    <xdr:sp macro="" textlink="">
      <xdr:nvSpPr>
        <xdr:cNvPr id="10" name="テキスト ボックス 9">
          <a:extLst>
            <a:ext uri="{FF2B5EF4-FFF2-40B4-BE49-F238E27FC236}">
              <a16:creationId xmlns:a16="http://schemas.microsoft.com/office/drawing/2014/main" id="{5C6AD635-8180-4F59-B01E-1EE526CAAA6D}"/>
            </a:ext>
          </a:extLst>
        </xdr:cNvPr>
        <xdr:cNvSpPr txBox="1"/>
      </xdr:nvSpPr>
      <xdr:spPr>
        <a:xfrm>
          <a:off x="20850225" y="408940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twoCellAnchor>
    <xdr:from>
      <xdr:col>14</xdr:col>
      <xdr:colOff>869950</xdr:colOff>
      <xdr:row>12</xdr:row>
      <xdr:rowOff>82550</xdr:rowOff>
    </xdr:from>
    <xdr:to>
      <xdr:col>14</xdr:col>
      <xdr:colOff>1346200</xdr:colOff>
      <xdr:row>14</xdr:row>
      <xdr:rowOff>50800</xdr:rowOff>
    </xdr:to>
    <xdr:sp macro="" textlink="">
      <xdr:nvSpPr>
        <xdr:cNvPr id="11" name="テキスト ボックス 10">
          <a:extLst>
            <a:ext uri="{FF2B5EF4-FFF2-40B4-BE49-F238E27FC236}">
              <a16:creationId xmlns:a16="http://schemas.microsoft.com/office/drawing/2014/main" id="{C8580FD1-E9D1-4B80-83B7-3564D5D4C82F}"/>
            </a:ext>
          </a:extLst>
        </xdr:cNvPr>
        <xdr:cNvSpPr txBox="1"/>
      </xdr:nvSpPr>
      <xdr:spPr>
        <a:xfrm>
          <a:off x="14471650" y="4102100"/>
          <a:ext cx="476250" cy="425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tx2"/>
              </a:solidFill>
            </a:rPr>
            <a:t>★</a:t>
          </a:r>
          <a:endParaRPr kumimoji="1" lang="ja-JP" altLang="en-US" sz="1100">
            <a:solidFill>
              <a:schemeClr val="tx2"/>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t.a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44A5-D5A0-4B93-884F-3ABFD8FDADE9}">
  <sheetPr>
    <tabColor theme="4"/>
  </sheetPr>
  <dimension ref="A1:Z95"/>
  <sheetViews>
    <sheetView tabSelected="1" view="pageBreakPreview" zoomScaleNormal="100" zoomScaleSheetLayoutView="100" workbookViewId="0">
      <selection sqref="A1:R1"/>
    </sheetView>
  </sheetViews>
  <sheetFormatPr defaultColWidth="9" defaultRowHeight="15.75"/>
  <cols>
    <col min="1" max="1" width="3.125" style="2" customWidth="1"/>
    <col min="2" max="2" width="5.125" style="2" customWidth="1"/>
    <col min="3" max="4" width="3" style="2" customWidth="1"/>
    <col min="5" max="5" width="10.125" style="2" customWidth="1"/>
    <col min="6" max="6" width="4.625" style="2" customWidth="1"/>
    <col min="7" max="15" width="4.875" style="2" customWidth="1"/>
    <col min="16" max="16" width="7.125" style="2" customWidth="1"/>
    <col min="17" max="17" width="5.125" style="2" customWidth="1"/>
    <col min="18" max="18" width="4.625" style="2" customWidth="1"/>
    <col min="19" max="19" width="9.125" style="48" customWidth="1"/>
    <col min="20" max="20" width="9" style="2"/>
    <col min="21" max="21" width="58.125" style="2" customWidth="1"/>
    <col min="22" max="24" width="9" style="2"/>
    <col min="25" max="26" width="2.5" style="2" customWidth="1"/>
    <col min="27" max="16384" width="9" style="2"/>
  </cols>
  <sheetData>
    <row r="1" spans="1:22" s="1" customFormat="1" ht="30.75" customHeight="1" thickBot="1">
      <c r="A1" s="90" t="s">
        <v>210</v>
      </c>
      <c r="B1" s="90"/>
      <c r="C1" s="90"/>
      <c r="D1" s="90"/>
      <c r="E1" s="90"/>
      <c r="F1" s="90"/>
      <c r="G1" s="90"/>
      <c r="H1" s="90"/>
      <c r="I1" s="90"/>
      <c r="J1" s="90"/>
      <c r="K1" s="90"/>
      <c r="L1" s="90"/>
      <c r="M1" s="90"/>
      <c r="N1" s="90"/>
      <c r="O1" s="90"/>
      <c r="P1" s="90"/>
      <c r="Q1" s="90"/>
      <c r="R1" s="90"/>
      <c r="S1" s="67" t="s">
        <v>211</v>
      </c>
      <c r="T1" s="9"/>
    </row>
    <row r="2" spans="1:22" s="1" customFormat="1" ht="16.5" customHeight="1">
      <c r="A2" s="109" t="s">
        <v>6</v>
      </c>
      <c r="B2" s="109"/>
      <c r="C2" s="109"/>
      <c r="D2" s="109"/>
      <c r="E2" s="110" t="s">
        <v>214</v>
      </c>
      <c r="F2" s="111"/>
      <c r="G2" s="111"/>
      <c r="H2" s="111"/>
      <c r="I2" s="111"/>
      <c r="J2" s="111"/>
      <c r="K2" s="111"/>
      <c r="L2" s="111"/>
      <c r="M2" s="111"/>
      <c r="N2" s="111"/>
      <c r="O2" s="111"/>
      <c r="P2" s="112"/>
      <c r="Q2" s="116" t="s">
        <v>212</v>
      </c>
      <c r="R2" s="117"/>
      <c r="S2" s="67"/>
      <c r="T2" s="9"/>
    </row>
    <row r="3" spans="1:22" ht="21.75" customHeight="1">
      <c r="A3" s="95"/>
      <c r="B3" s="95"/>
      <c r="C3" s="95"/>
      <c r="D3" s="95"/>
      <c r="E3" s="113"/>
      <c r="F3" s="114"/>
      <c r="G3" s="114"/>
      <c r="H3" s="114"/>
      <c r="I3" s="114"/>
      <c r="J3" s="114"/>
      <c r="K3" s="114"/>
      <c r="L3" s="114"/>
      <c r="M3" s="114"/>
      <c r="N3" s="114"/>
      <c r="O3" s="114"/>
      <c r="P3" s="115"/>
      <c r="Q3" s="118" t="s">
        <v>245</v>
      </c>
      <c r="R3" s="119"/>
      <c r="S3" s="47"/>
    </row>
    <row r="4" spans="1:22" ht="15" customHeight="1">
      <c r="A4" s="91" t="s">
        <v>13</v>
      </c>
      <c r="B4" s="92"/>
      <c r="C4" s="92"/>
      <c r="D4" s="93"/>
      <c r="E4" s="97" t="s">
        <v>17</v>
      </c>
      <c r="F4" s="97"/>
      <c r="G4" s="97" t="s">
        <v>7</v>
      </c>
      <c r="H4" s="97"/>
      <c r="I4" s="97"/>
      <c r="J4" s="98" t="s">
        <v>8</v>
      </c>
      <c r="K4" s="99"/>
      <c r="L4" s="98" t="s">
        <v>27</v>
      </c>
      <c r="M4" s="99"/>
      <c r="N4" s="70" t="s">
        <v>18</v>
      </c>
      <c r="O4" s="70" t="s">
        <v>19</v>
      </c>
      <c r="P4" s="98" t="s">
        <v>20</v>
      </c>
      <c r="Q4" s="100"/>
      <c r="R4" s="101"/>
    </row>
    <row r="5" spans="1:22" ht="18" customHeight="1">
      <c r="A5" s="94"/>
      <c r="B5" s="95"/>
      <c r="C5" s="95"/>
      <c r="D5" s="96"/>
      <c r="E5" s="102" t="s">
        <v>220</v>
      </c>
      <c r="F5" s="102"/>
      <c r="G5" s="103" t="s">
        <v>215</v>
      </c>
      <c r="H5" s="104"/>
      <c r="I5" s="105"/>
      <c r="J5" s="103" t="s">
        <v>239</v>
      </c>
      <c r="K5" s="105"/>
      <c r="L5" s="103" t="s">
        <v>216</v>
      </c>
      <c r="M5" s="105"/>
      <c r="N5" s="71"/>
      <c r="O5" s="82">
        <v>0</v>
      </c>
      <c r="P5" s="106" t="s">
        <v>217</v>
      </c>
      <c r="Q5" s="107"/>
      <c r="R5" s="108"/>
      <c r="S5" s="47"/>
    </row>
    <row r="6" spans="1:22" ht="15" customHeight="1">
      <c r="A6" s="120" t="s">
        <v>16</v>
      </c>
      <c r="B6" s="92"/>
      <c r="C6" s="92"/>
      <c r="D6" s="93"/>
      <c r="E6" s="122" t="s">
        <v>17</v>
      </c>
      <c r="F6" s="122"/>
      <c r="G6" s="122" t="s">
        <v>7</v>
      </c>
      <c r="H6" s="122"/>
      <c r="I6" s="122"/>
      <c r="J6" s="123" t="s">
        <v>28</v>
      </c>
      <c r="K6" s="124"/>
      <c r="L6" s="123" t="s">
        <v>27</v>
      </c>
      <c r="M6" s="124"/>
      <c r="N6" s="123" t="s">
        <v>0</v>
      </c>
      <c r="O6" s="136"/>
      <c r="P6" s="136"/>
      <c r="Q6" s="136"/>
      <c r="R6" s="137"/>
    </row>
    <row r="7" spans="1:22" ht="15.75" customHeight="1">
      <c r="A7" s="120"/>
      <c r="B7" s="138" t="s">
        <v>14</v>
      </c>
      <c r="C7" s="138"/>
      <c r="D7" s="138"/>
      <c r="E7" s="139" t="s">
        <v>220</v>
      </c>
      <c r="F7" s="139"/>
      <c r="G7" s="140" t="s">
        <v>215</v>
      </c>
      <c r="H7" s="141"/>
      <c r="I7" s="142"/>
      <c r="J7" s="143" t="s">
        <v>239</v>
      </c>
      <c r="K7" s="144"/>
      <c r="L7" s="145" t="s">
        <v>216</v>
      </c>
      <c r="M7" s="145"/>
      <c r="N7" s="146" t="s">
        <v>221</v>
      </c>
      <c r="O7" s="147"/>
      <c r="P7" s="147"/>
      <c r="Q7" s="147"/>
      <c r="R7" s="148"/>
      <c r="S7" s="47"/>
    </row>
    <row r="8" spans="1:22" ht="15.75" customHeight="1">
      <c r="A8" s="120"/>
      <c r="B8" s="138"/>
      <c r="C8" s="138"/>
      <c r="D8" s="138"/>
      <c r="E8" s="125" t="s">
        <v>220</v>
      </c>
      <c r="F8" s="125"/>
      <c r="G8" s="149" t="s">
        <v>215</v>
      </c>
      <c r="H8" s="150"/>
      <c r="I8" s="151"/>
      <c r="J8" s="149" t="s">
        <v>239</v>
      </c>
      <c r="K8" s="151"/>
      <c r="L8" s="125" t="s">
        <v>216</v>
      </c>
      <c r="M8" s="125"/>
      <c r="N8" s="126" t="s">
        <v>221</v>
      </c>
      <c r="O8" s="127"/>
      <c r="P8" s="127"/>
      <c r="Q8" s="127"/>
      <c r="R8" s="128"/>
    </row>
    <row r="9" spans="1:22" ht="15.75" customHeight="1">
      <c r="A9" s="120"/>
      <c r="B9" s="138"/>
      <c r="C9" s="138"/>
      <c r="D9" s="138"/>
      <c r="E9" s="129"/>
      <c r="F9" s="129"/>
      <c r="G9" s="103"/>
      <c r="H9" s="104"/>
      <c r="I9" s="105"/>
      <c r="J9" s="130"/>
      <c r="K9" s="131"/>
      <c r="L9" s="132"/>
      <c r="M9" s="132"/>
      <c r="N9" s="133"/>
      <c r="O9" s="134"/>
      <c r="P9" s="134"/>
      <c r="Q9" s="134"/>
      <c r="R9" s="135"/>
    </row>
    <row r="10" spans="1:22" ht="15.75" customHeight="1">
      <c r="A10" s="120"/>
      <c r="B10" s="158" t="s">
        <v>29</v>
      </c>
      <c r="C10" s="158"/>
      <c r="D10" s="158"/>
      <c r="E10" s="139" t="s">
        <v>220</v>
      </c>
      <c r="F10" s="139"/>
      <c r="G10" s="140" t="s">
        <v>215</v>
      </c>
      <c r="H10" s="141"/>
      <c r="I10" s="142"/>
      <c r="J10" s="143" t="s">
        <v>239</v>
      </c>
      <c r="K10" s="144"/>
      <c r="L10" s="139" t="s">
        <v>216</v>
      </c>
      <c r="M10" s="139"/>
      <c r="N10" s="146" t="s">
        <v>221</v>
      </c>
      <c r="O10" s="147"/>
      <c r="P10" s="147"/>
      <c r="Q10" s="147"/>
      <c r="R10" s="148"/>
      <c r="S10" s="89" t="s">
        <v>243</v>
      </c>
      <c r="V10" s="56"/>
    </row>
    <row r="11" spans="1:22" ht="15.75" customHeight="1">
      <c r="A11" s="120"/>
      <c r="B11" s="159"/>
      <c r="C11" s="159"/>
      <c r="D11" s="159"/>
      <c r="E11" s="125" t="s">
        <v>220</v>
      </c>
      <c r="F11" s="125"/>
      <c r="G11" s="149" t="s">
        <v>215</v>
      </c>
      <c r="H11" s="150"/>
      <c r="I11" s="151"/>
      <c r="J11" s="149" t="s">
        <v>239</v>
      </c>
      <c r="K11" s="151"/>
      <c r="L11" s="125" t="s">
        <v>216</v>
      </c>
      <c r="M11" s="125"/>
      <c r="N11" s="126" t="s">
        <v>221</v>
      </c>
      <c r="O11" s="127"/>
      <c r="P11" s="127"/>
      <c r="Q11" s="127"/>
      <c r="R11" s="128"/>
      <c r="S11" s="89"/>
    </row>
    <row r="12" spans="1:22" ht="15.75" customHeight="1">
      <c r="A12" s="120"/>
      <c r="B12" s="51" t="s">
        <v>190</v>
      </c>
      <c r="C12" s="53">
        <f>COUNTIF($J$10:$K$31,"*本科*")</f>
        <v>0</v>
      </c>
      <c r="D12" s="49" t="s">
        <v>189</v>
      </c>
      <c r="E12" s="152"/>
      <c r="F12" s="152"/>
      <c r="G12" s="153"/>
      <c r="H12" s="154"/>
      <c r="I12" s="155"/>
      <c r="J12" s="156"/>
      <c r="K12" s="157"/>
      <c r="L12" s="125"/>
      <c r="M12" s="125"/>
      <c r="N12" s="126"/>
      <c r="O12" s="127"/>
      <c r="P12" s="127"/>
      <c r="Q12" s="127"/>
      <c r="R12" s="128"/>
      <c r="S12" s="89"/>
    </row>
    <row r="13" spans="1:22" ht="15.75" customHeight="1">
      <c r="A13" s="120"/>
      <c r="B13" s="52" t="s">
        <v>191</v>
      </c>
      <c r="C13" s="53">
        <f>COUNTIF($J$10:$K$31,"*専攻科*")</f>
        <v>0</v>
      </c>
      <c r="D13" s="50" t="s">
        <v>192</v>
      </c>
      <c r="E13" s="129"/>
      <c r="F13" s="129"/>
      <c r="G13" s="153"/>
      <c r="H13" s="154"/>
      <c r="I13" s="155"/>
      <c r="J13" s="130"/>
      <c r="K13" s="131"/>
      <c r="L13" s="102"/>
      <c r="M13" s="102"/>
      <c r="N13" s="133"/>
      <c r="O13" s="134"/>
      <c r="P13" s="134"/>
      <c r="Q13" s="134"/>
      <c r="R13" s="135"/>
      <c r="S13" s="89"/>
    </row>
    <row r="14" spans="1:22" ht="15.75" customHeight="1">
      <c r="A14" s="120"/>
      <c r="B14" s="176" t="s">
        <v>15</v>
      </c>
      <c r="C14" s="177"/>
      <c r="D14" s="178"/>
      <c r="E14" s="160"/>
      <c r="F14" s="161"/>
      <c r="G14" s="143" t="s">
        <v>239</v>
      </c>
      <c r="H14" s="166"/>
      <c r="I14" s="144"/>
      <c r="J14" s="143" t="s">
        <v>239</v>
      </c>
      <c r="K14" s="144"/>
      <c r="L14" s="139" t="s">
        <v>216</v>
      </c>
      <c r="M14" s="139"/>
      <c r="N14" s="146" t="s">
        <v>221</v>
      </c>
      <c r="O14" s="147"/>
      <c r="P14" s="147"/>
      <c r="Q14" s="147"/>
      <c r="R14" s="148"/>
      <c r="S14" s="89" t="str">
        <f>IF(OR(G14="",J14="",L14="",N14=""),"未入力項目があります"," ")</f>
        <v xml:space="preserve"> </v>
      </c>
    </row>
    <row r="15" spans="1:22" ht="15.75" customHeight="1">
      <c r="A15" s="120"/>
      <c r="B15" s="179"/>
      <c r="C15" s="92"/>
      <c r="D15" s="93"/>
      <c r="E15" s="160"/>
      <c r="F15" s="161"/>
      <c r="G15" s="156"/>
      <c r="H15" s="162"/>
      <c r="I15" s="157"/>
      <c r="J15" s="156"/>
      <c r="K15" s="157"/>
      <c r="L15" s="152"/>
      <c r="M15" s="152"/>
      <c r="N15" s="163"/>
      <c r="O15" s="164"/>
      <c r="P15" s="164"/>
      <c r="Q15" s="164"/>
      <c r="R15" s="165"/>
      <c r="S15" s="89"/>
    </row>
    <row r="16" spans="1:22" ht="15.75" customHeight="1">
      <c r="A16" s="120"/>
      <c r="B16" s="180"/>
      <c r="C16" s="95"/>
      <c r="D16" s="96"/>
      <c r="E16" s="160"/>
      <c r="F16" s="161"/>
      <c r="G16" s="130"/>
      <c r="H16" s="167"/>
      <c r="I16" s="131"/>
      <c r="J16" s="130"/>
      <c r="K16" s="131"/>
      <c r="L16" s="168"/>
      <c r="M16" s="169"/>
      <c r="N16" s="170"/>
      <c r="O16" s="171"/>
      <c r="P16" s="171"/>
      <c r="Q16" s="171"/>
      <c r="R16" s="172"/>
      <c r="S16" s="89"/>
    </row>
    <row r="17" spans="1:19" ht="15.75" customHeight="1">
      <c r="A17" s="120"/>
      <c r="B17" s="173" t="s">
        <v>201</v>
      </c>
      <c r="C17" s="174"/>
      <c r="D17" s="175"/>
      <c r="E17" s="160"/>
      <c r="F17" s="161"/>
      <c r="G17" s="143" t="s">
        <v>239</v>
      </c>
      <c r="H17" s="166"/>
      <c r="I17" s="144"/>
      <c r="J17" s="143" t="s">
        <v>239</v>
      </c>
      <c r="K17" s="144"/>
      <c r="L17" s="145" t="s">
        <v>216</v>
      </c>
      <c r="M17" s="145"/>
      <c r="N17" s="146" t="s">
        <v>221</v>
      </c>
      <c r="O17" s="147"/>
      <c r="P17" s="147"/>
      <c r="Q17" s="147"/>
      <c r="R17" s="148"/>
      <c r="S17" s="89" t="s">
        <v>244</v>
      </c>
    </row>
    <row r="18" spans="1:19" ht="15.75" customHeight="1">
      <c r="A18" s="120"/>
      <c r="B18" s="51" t="s">
        <v>193</v>
      </c>
      <c r="C18" s="53">
        <f>COUNTIF($J$17:$K$31,"*学部*")</f>
        <v>0</v>
      </c>
      <c r="D18" s="49" t="s">
        <v>192</v>
      </c>
      <c r="E18" s="160"/>
      <c r="F18" s="161"/>
      <c r="G18" s="156"/>
      <c r="H18" s="162"/>
      <c r="I18" s="157"/>
      <c r="J18" s="156"/>
      <c r="K18" s="157"/>
      <c r="L18" s="152"/>
      <c r="M18" s="152"/>
      <c r="N18" s="163"/>
      <c r="O18" s="164"/>
      <c r="P18" s="164"/>
      <c r="Q18" s="164"/>
      <c r="R18" s="165"/>
    </row>
    <row r="19" spans="1:19" ht="15.75" customHeight="1">
      <c r="A19" s="121"/>
      <c r="B19" s="51" t="s">
        <v>194</v>
      </c>
      <c r="C19" s="53">
        <f>COUNTIF($J$17:$K$31,"*修士*")+COUNTIF($J$17:$K$31,"*博士*")+COUNTIF($J$17:$K$31,"*研究生*")</f>
        <v>0</v>
      </c>
      <c r="D19" s="50" t="s">
        <v>192</v>
      </c>
      <c r="E19" s="160"/>
      <c r="F19" s="161"/>
      <c r="G19" s="130"/>
      <c r="H19" s="167"/>
      <c r="I19" s="131"/>
      <c r="J19" s="130"/>
      <c r="K19" s="131"/>
      <c r="L19" s="152"/>
      <c r="M19" s="152"/>
      <c r="N19" s="170"/>
      <c r="O19" s="171"/>
      <c r="P19" s="171"/>
      <c r="Q19" s="171"/>
      <c r="R19" s="172"/>
      <c r="S19" s="47"/>
    </row>
    <row r="20" spans="1:19" ht="15" customHeight="1">
      <c r="A20" s="225" t="s">
        <v>21</v>
      </c>
      <c r="B20" s="226"/>
      <c r="C20" s="226"/>
      <c r="D20" s="226"/>
      <c r="E20" s="138" t="s">
        <v>30</v>
      </c>
      <c r="F20" s="138"/>
      <c r="G20" s="138"/>
      <c r="H20" s="138"/>
      <c r="I20" s="138"/>
      <c r="J20" s="138"/>
      <c r="K20" s="138"/>
      <c r="L20" s="138"/>
      <c r="M20" s="138"/>
      <c r="N20" s="138"/>
      <c r="O20" s="138"/>
      <c r="P20" s="138"/>
      <c r="Q20" s="138"/>
      <c r="R20" s="181"/>
    </row>
    <row r="21" spans="1:19" ht="15" customHeight="1">
      <c r="A21" s="225"/>
      <c r="B21" s="226"/>
      <c r="C21" s="226"/>
      <c r="D21" s="226"/>
      <c r="E21" s="182" t="s">
        <v>33</v>
      </c>
      <c r="F21" s="183"/>
      <c r="G21" s="183"/>
      <c r="H21" s="184"/>
      <c r="I21" s="182" t="s">
        <v>22</v>
      </c>
      <c r="J21" s="183"/>
      <c r="K21" s="183"/>
      <c r="L21" s="183"/>
      <c r="M21" s="184"/>
      <c r="N21" s="182" t="s">
        <v>23</v>
      </c>
      <c r="O21" s="183"/>
      <c r="P21" s="184"/>
      <c r="Q21" s="182" t="s">
        <v>1</v>
      </c>
      <c r="R21" s="189"/>
    </row>
    <row r="22" spans="1:19" ht="15" customHeight="1">
      <c r="A22" s="225"/>
      <c r="B22" s="226"/>
      <c r="C22" s="226"/>
      <c r="D22" s="226"/>
      <c r="E22" s="190"/>
      <c r="F22" s="191"/>
      <c r="G22" s="191"/>
      <c r="H22" s="72" t="s">
        <v>4</v>
      </c>
      <c r="I22" s="192"/>
      <c r="J22" s="193"/>
      <c r="K22" s="193"/>
      <c r="L22" s="193"/>
      <c r="M22" s="72" t="s">
        <v>4</v>
      </c>
      <c r="N22" s="192"/>
      <c r="O22" s="193"/>
      <c r="P22" s="72" t="s">
        <v>4</v>
      </c>
      <c r="Q22" s="75"/>
      <c r="R22" s="76" t="s">
        <v>2</v>
      </c>
    </row>
    <row r="23" spans="1:19" ht="15" customHeight="1">
      <c r="A23" s="225"/>
      <c r="B23" s="226"/>
      <c r="C23" s="226"/>
      <c r="D23" s="226"/>
      <c r="E23" s="185" t="s">
        <v>222</v>
      </c>
      <c r="F23" s="186"/>
      <c r="G23" s="186"/>
      <c r="H23" s="83" t="s">
        <v>225</v>
      </c>
      <c r="I23" s="185" t="s">
        <v>226</v>
      </c>
      <c r="J23" s="186"/>
      <c r="K23" s="186"/>
      <c r="L23" s="186"/>
      <c r="M23" s="84" t="s">
        <v>225</v>
      </c>
      <c r="N23" s="185" t="s">
        <v>230</v>
      </c>
      <c r="O23" s="186"/>
      <c r="P23" s="84" t="s">
        <v>225</v>
      </c>
      <c r="Q23" s="85" t="s">
        <v>231</v>
      </c>
      <c r="R23" s="86" t="s">
        <v>225</v>
      </c>
    </row>
    <row r="24" spans="1:19" ht="15" customHeight="1">
      <c r="A24" s="225"/>
      <c r="B24" s="226"/>
      <c r="C24" s="226"/>
      <c r="D24" s="226"/>
      <c r="E24" s="185" t="s">
        <v>223</v>
      </c>
      <c r="F24" s="186"/>
      <c r="G24" s="186"/>
      <c r="H24" s="84" t="s">
        <v>225</v>
      </c>
      <c r="I24" s="185" t="s">
        <v>227</v>
      </c>
      <c r="J24" s="186"/>
      <c r="K24" s="186"/>
      <c r="L24" s="186"/>
      <c r="M24" s="84"/>
      <c r="N24" s="187"/>
      <c r="O24" s="188"/>
      <c r="P24" s="73"/>
      <c r="Q24" s="85" t="s">
        <v>232</v>
      </c>
      <c r="R24" s="86" t="s">
        <v>225</v>
      </c>
    </row>
    <row r="25" spans="1:19" ht="15" customHeight="1">
      <c r="A25" s="225"/>
      <c r="B25" s="226"/>
      <c r="C25" s="226"/>
      <c r="D25" s="226"/>
      <c r="E25" s="185" t="s">
        <v>224</v>
      </c>
      <c r="F25" s="186"/>
      <c r="G25" s="186"/>
      <c r="H25" s="84" t="s">
        <v>225</v>
      </c>
      <c r="I25" s="185" t="s">
        <v>228</v>
      </c>
      <c r="J25" s="186"/>
      <c r="K25" s="186"/>
      <c r="L25" s="186"/>
      <c r="M25" s="84" t="s">
        <v>225</v>
      </c>
      <c r="N25" s="187"/>
      <c r="O25" s="188"/>
      <c r="P25" s="73"/>
      <c r="Q25" s="78"/>
      <c r="R25" s="77"/>
    </row>
    <row r="26" spans="1:19" ht="15" customHeight="1">
      <c r="A26" s="225"/>
      <c r="B26" s="226"/>
      <c r="C26" s="226"/>
      <c r="D26" s="226"/>
      <c r="E26" s="187"/>
      <c r="F26" s="188"/>
      <c r="G26" s="188"/>
      <c r="H26" s="73"/>
      <c r="I26" s="185" t="s">
        <v>229</v>
      </c>
      <c r="J26" s="186"/>
      <c r="K26" s="186"/>
      <c r="L26" s="186"/>
      <c r="M26" s="84"/>
      <c r="N26" s="187"/>
      <c r="O26" s="188"/>
      <c r="P26" s="73"/>
      <c r="Q26" s="78"/>
      <c r="R26" s="79"/>
    </row>
    <row r="27" spans="1:19" ht="15" customHeight="1">
      <c r="A27" s="225"/>
      <c r="B27" s="226"/>
      <c r="C27" s="226"/>
      <c r="D27" s="226"/>
      <c r="E27" s="187"/>
      <c r="F27" s="188"/>
      <c r="G27" s="188"/>
      <c r="H27" s="73"/>
      <c r="I27" s="187"/>
      <c r="J27" s="188"/>
      <c r="K27" s="188"/>
      <c r="L27" s="188"/>
      <c r="M27" s="73"/>
      <c r="N27" s="187"/>
      <c r="O27" s="188"/>
      <c r="P27" s="73"/>
      <c r="Q27" s="78"/>
      <c r="R27" s="79"/>
    </row>
    <row r="28" spans="1:19" ht="15" customHeight="1">
      <c r="A28" s="225"/>
      <c r="B28" s="226"/>
      <c r="C28" s="226"/>
      <c r="D28" s="226"/>
      <c r="E28" s="187"/>
      <c r="F28" s="188"/>
      <c r="G28" s="188"/>
      <c r="H28" s="73"/>
      <c r="I28" s="187"/>
      <c r="J28" s="188"/>
      <c r="K28" s="188"/>
      <c r="L28" s="188"/>
      <c r="M28" s="73"/>
      <c r="N28" s="187"/>
      <c r="O28" s="188"/>
      <c r="P28" s="73"/>
      <c r="Q28" s="78"/>
      <c r="R28" s="79"/>
    </row>
    <row r="29" spans="1:19" ht="15" customHeight="1">
      <c r="A29" s="225"/>
      <c r="B29" s="226"/>
      <c r="C29" s="226"/>
      <c r="D29" s="226"/>
      <c r="E29" s="187"/>
      <c r="F29" s="188"/>
      <c r="G29" s="188"/>
      <c r="H29" s="73"/>
      <c r="I29" s="187"/>
      <c r="J29" s="188"/>
      <c r="K29" s="188"/>
      <c r="L29" s="188"/>
      <c r="M29" s="73"/>
      <c r="N29" s="187"/>
      <c r="O29" s="188"/>
      <c r="P29" s="73"/>
      <c r="Q29" s="78"/>
      <c r="R29" s="79"/>
    </row>
    <row r="30" spans="1:19" ht="15" customHeight="1">
      <c r="A30" s="225"/>
      <c r="B30" s="226"/>
      <c r="C30" s="226"/>
      <c r="D30" s="226"/>
      <c r="E30" s="187"/>
      <c r="F30" s="188"/>
      <c r="G30" s="188"/>
      <c r="H30" s="73"/>
      <c r="I30" s="187"/>
      <c r="J30" s="188"/>
      <c r="K30" s="188"/>
      <c r="L30" s="188"/>
      <c r="M30" s="73"/>
      <c r="N30" s="187"/>
      <c r="O30" s="188"/>
      <c r="P30" s="73"/>
      <c r="Q30" s="78"/>
      <c r="R30" s="79"/>
    </row>
    <row r="31" spans="1:19" ht="15" customHeight="1">
      <c r="A31" s="225"/>
      <c r="B31" s="226"/>
      <c r="C31" s="226"/>
      <c r="D31" s="226"/>
      <c r="E31" s="187"/>
      <c r="F31" s="188"/>
      <c r="G31" s="188"/>
      <c r="H31" s="74"/>
      <c r="I31" s="187"/>
      <c r="J31" s="188"/>
      <c r="K31" s="188"/>
      <c r="L31" s="188"/>
      <c r="M31" s="73"/>
      <c r="N31" s="227"/>
      <c r="O31" s="228"/>
      <c r="P31" s="74"/>
      <c r="Q31" s="80"/>
      <c r="R31" s="81"/>
    </row>
    <row r="32" spans="1:19" ht="13.5" customHeight="1">
      <c r="A32" s="225"/>
      <c r="B32" s="217" t="s">
        <v>3</v>
      </c>
      <c r="C32" s="218"/>
      <c r="D32" s="219"/>
      <c r="E32" s="220">
        <f>SUM(H23:H31)</f>
        <v>0</v>
      </c>
      <c r="F32" s="221"/>
      <c r="G32" s="221"/>
      <c r="H32" s="194" t="s">
        <v>4</v>
      </c>
      <c r="I32" s="220">
        <f>SUM(M23:M31)</f>
        <v>0</v>
      </c>
      <c r="J32" s="221"/>
      <c r="K32" s="221"/>
      <c r="L32" s="221"/>
      <c r="M32" s="194" t="s">
        <v>4</v>
      </c>
      <c r="N32" s="195">
        <f>SUM(P23:P31)</f>
        <v>0</v>
      </c>
      <c r="O32" s="224"/>
      <c r="P32" s="194" t="s">
        <v>4</v>
      </c>
      <c r="Q32" s="195">
        <f>SUM(R23:R31)</f>
        <v>0</v>
      </c>
      <c r="R32" s="196" t="s">
        <v>5</v>
      </c>
      <c r="S32" s="47"/>
    </row>
    <row r="33" spans="1:19" ht="16.5" customHeight="1">
      <c r="A33" s="225"/>
      <c r="B33" s="197">
        <f>SUM(E32+I32+N32+Q32)</f>
        <v>0</v>
      </c>
      <c r="C33" s="198"/>
      <c r="D33" s="199"/>
      <c r="E33" s="222"/>
      <c r="F33" s="223"/>
      <c r="G33" s="223"/>
      <c r="H33" s="194"/>
      <c r="I33" s="222"/>
      <c r="J33" s="223"/>
      <c r="K33" s="223"/>
      <c r="L33" s="223"/>
      <c r="M33" s="194"/>
      <c r="N33" s="195"/>
      <c r="O33" s="224"/>
      <c r="P33" s="194"/>
      <c r="Q33" s="195"/>
      <c r="R33" s="196"/>
      <c r="S33" s="47" t="str">
        <f>IF(B33&lt;=1500,"","申請額の上限を超えています")</f>
        <v/>
      </c>
    </row>
    <row r="34" spans="1:19" ht="15" customHeight="1">
      <c r="A34" s="200" t="s">
        <v>9</v>
      </c>
      <c r="B34" s="203" t="s">
        <v>219</v>
      </c>
      <c r="C34" s="203"/>
      <c r="D34" s="203"/>
      <c r="E34" s="204"/>
      <c r="F34" s="204"/>
      <c r="G34" s="204"/>
      <c r="H34" s="204"/>
      <c r="I34" s="204"/>
      <c r="J34" s="204"/>
      <c r="K34" s="204"/>
      <c r="L34" s="204"/>
      <c r="M34" s="204"/>
      <c r="N34" s="204"/>
      <c r="O34" s="204"/>
      <c r="P34" s="204"/>
      <c r="Q34" s="204"/>
      <c r="R34" s="205"/>
    </row>
    <row r="35" spans="1:19" ht="15" customHeight="1">
      <c r="A35" s="201"/>
      <c r="B35" s="206" t="s">
        <v>250</v>
      </c>
      <c r="C35" s="288"/>
      <c r="D35" s="288"/>
      <c r="E35" s="288"/>
      <c r="F35" s="288"/>
      <c r="G35" s="288"/>
      <c r="H35" s="288"/>
      <c r="I35" s="288"/>
      <c r="J35" s="288"/>
      <c r="K35" s="288"/>
      <c r="L35" s="288"/>
      <c r="M35" s="288"/>
      <c r="N35" s="288"/>
      <c r="O35" s="288"/>
      <c r="P35" s="288"/>
      <c r="Q35" s="288"/>
      <c r="R35" s="289"/>
    </row>
    <row r="36" spans="1:19" ht="15" customHeight="1">
      <c r="A36" s="201"/>
      <c r="B36" s="290"/>
      <c r="C36" s="291"/>
      <c r="D36" s="291"/>
      <c r="E36" s="291"/>
      <c r="F36" s="291"/>
      <c r="G36" s="291"/>
      <c r="H36" s="291"/>
      <c r="I36" s="291"/>
      <c r="J36" s="291"/>
      <c r="K36" s="291"/>
      <c r="L36" s="291"/>
      <c r="M36" s="291"/>
      <c r="N36" s="291"/>
      <c r="O36" s="291"/>
      <c r="P36" s="291"/>
      <c r="Q36" s="291"/>
      <c r="R36" s="292"/>
    </row>
    <row r="37" spans="1:19" ht="15" customHeight="1">
      <c r="A37" s="201"/>
      <c r="B37" s="290"/>
      <c r="C37" s="291"/>
      <c r="D37" s="291"/>
      <c r="E37" s="291"/>
      <c r="F37" s="291"/>
      <c r="G37" s="291"/>
      <c r="H37" s="291"/>
      <c r="I37" s="291"/>
      <c r="J37" s="291"/>
      <c r="K37" s="291"/>
      <c r="L37" s="291"/>
      <c r="M37" s="291"/>
      <c r="N37" s="291"/>
      <c r="O37" s="291"/>
      <c r="P37" s="291"/>
      <c r="Q37" s="291"/>
      <c r="R37" s="292"/>
      <c r="S37" s="47"/>
    </row>
    <row r="38" spans="1:19" ht="15" customHeight="1">
      <c r="A38" s="201"/>
      <c r="B38" s="290"/>
      <c r="C38" s="291"/>
      <c r="D38" s="291"/>
      <c r="E38" s="291"/>
      <c r="F38" s="291"/>
      <c r="G38" s="291"/>
      <c r="H38" s="291"/>
      <c r="I38" s="291"/>
      <c r="J38" s="291"/>
      <c r="K38" s="291"/>
      <c r="L38" s="291"/>
      <c r="M38" s="291"/>
      <c r="N38" s="291"/>
      <c r="O38" s="291"/>
      <c r="P38" s="291"/>
      <c r="Q38" s="291"/>
      <c r="R38" s="292"/>
    </row>
    <row r="39" spans="1:19" ht="15" customHeight="1">
      <c r="A39" s="201"/>
      <c r="B39" s="290"/>
      <c r="C39" s="291"/>
      <c r="D39" s="291"/>
      <c r="E39" s="291"/>
      <c r="F39" s="291"/>
      <c r="G39" s="291"/>
      <c r="H39" s="291"/>
      <c r="I39" s="291"/>
      <c r="J39" s="291"/>
      <c r="K39" s="291"/>
      <c r="L39" s="291"/>
      <c r="M39" s="291"/>
      <c r="N39" s="291"/>
      <c r="O39" s="291"/>
      <c r="P39" s="291"/>
      <c r="Q39" s="291"/>
      <c r="R39" s="292"/>
    </row>
    <row r="40" spans="1:19" ht="15" customHeight="1">
      <c r="A40" s="201"/>
      <c r="B40" s="290"/>
      <c r="C40" s="291"/>
      <c r="D40" s="291"/>
      <c r="E40" s="291"/>
      <c r="F40" s="291"/>
      <c r="G40" s="291"/>
      <c r="H40" s="291"/>
      <c r="I40" s="291"/>
      <c r="J40" s="291"/>
      <c r="K40" s="291"/>
      <c r="L40" s="291"/>
      <c r="M40" s="291"/>
      <c r="N40" s="291"/>
      <c r="O40" s="291"/>
      <c r="P40" s="291"/>
      <c r="Q40" s="291"/>
      <c r="R40" s="292"/>
    </row>
    <row r="41" spans="1:19" ht="15" customHeight="1">
      <c r="A41" s="201"/>
      <c r="B41" s="290"/>
      <c r="C41" s="291"/>
      <c r="D41" s="291"/>
      <c r="E41" s="291"/>
      <c r="F41" s="291"/>
      <c r="G41" s="291"/>
      <c r="H41" s="291"/>
      <c r="I41" s="291"/>
      <c r="J41" s="291"/>
      <c r="K41" s="291"/>
      <c r="L41" s="291"/>
      <c r="M41" s="291"/>
      <c r="N41" s="291"/>
      <c r="O41" s="291"/>
      <c r="P41" s="291"/>
      <c r="Q41" s="291"/>
      <c r="R41" s="292"/>
    </row>
    <row r="42" spans="1:19" ht="15" customHeight="1">
      <c r="A42" s="201"/>
      <c r="B42" s="290"/>
      <c r="C42" s="291"/>
      <c r="D42" s="291"/>
      <c r="E42" s="291"/>
      <c r="F42" s="291"/>
      <c r="G42" s="291"/>
      <c r="H42" s="291"/>
      <c r="I42" s="291"/>
      <c r="J42" s="291"/>
      <c r="K42" s="291"/>
      <c r="L42" s="291"/>
      <c r="M42" s="291"/>
      <c r="N42" s="291"/>
      <c r="O42" s="291"/>
      <c r="P42" s="291"/>
      <c r="Q42" s="291"/>
      <c r="R42" s="292"/>
    </row>
    <row r="43" spans="1:19" ht="15" customHeight="1">
      <c r="A43" s="201"/>
      <c r="B43" s="290"/>
      <c r="C43" s="291"/>
      <c r="D43" s="291"/>
      <c r="E43" s="291"/>
      <c r="F43" s="291"/>
      <c r="G43" s="291"/>
      <c r="H43" s="291"/>
      <c r="I43" s="291"/>
      <c r="J43" s="291"/>
      <c r="K43" s="291"/>
      <c r="L43" s="291"/>
      <c r="M43" s="291"/>
      <c r="N43" s="291"/>
      <c r="O43" s="291"/>
      <c r="P43" s="291"/>
      <c r="Q43" s="291"/>
      <c r="R43" s="292"/>
    </row>
    <row r="44" spans="1:19" ht="15" customHeight="1">
      <c r="A44" s="201"/>
      <c r="B44" s="290"/>
      <c r="C44" s="291"/>
      <c r="D44" s="291"/>
      <c r="E44" s="291"/>
      <c r="F44" s="291"/>
      <c r="G44" s="291"/>
      <c r="H44" s="291"/>
      <c r="I44" s="291"/>
      <c r="J44" s="291"/>
      <c r="K44" s="291"/>
      <c r="L44" s="291"/>
      <c r="M44" s="291"/>
      <c r="N44" s="291"/>
      <c r="O44" s="291"/>
      <c r="P44" s="291"/>
      <c r="Q44" s="291"/>
      <c r="R44" s="292"/>
    </row>
    <row r="45" spans="1:19" ht="15" customHeight="1">
      <c r="A45" s="201"/>
      <c r="B45" s="293"/>
      <c r="C45" s="294"/>
      <c r="D45" s="294"/>
      <c r="E45" s="294"/>
      <c r="F45" s="294"/>
      <c r="G45" s="294"/>
      <c r="H45" s="294"/>
      <c r="I45" s="294"/>
      <c r="J45" s="294"/>
      <c r="K45" s="294"/>
      <c r="L45" s="294"/>
      <c r="M45" s="294"/>
      <c r="N45" s="294"/>
      <c r="O45" s="294"/>
      <c r="P45" s="294"/>
      <c r="Q45" s="294"/>
      <c r="R45" s="295"/>
    </row>
    <row r="46" spans="1:19" ht="30" customHeight="1">
      <c r="A46" s="201"/>
      <c r="B46" s="215" t="s">
        <v>248</v>
      </c>
      <c r="C46" s="215"/>
      <c r="D46" s="215"/>
      <c r="E46" s="215"/>
      <c r="F46" s="215"/>
      <c r="G46" s="215"/>
      <c r="H46" s="215"/>
      <c r="I46" s="215"/>
      <c r="J46" s="215"/>
      <c r="K46" s="215"/>
      <c r="L46" s="215"/>
      <c r="M46" s="215"/>
      <c r="N46" s="215"/>
      <c r="O46" s="215"/>
      <c r="P46" s="215"/>
      <c r="Q46" s="215"/>
      <c r="R46" s="216"/>
    </row>
    <row r="47" spans="1:19" ht="15" customHeight="1">
      <c r="A47" s="201"/>
      <c r="B47" s="206" t="s">
        <v>238</v>
      </c>
      <c r="C47" s="207"/>
      <c r="D47" s="207"/>
      <c r="E47" s="207"/>
      <c r="F47" s="207"/>
      <c r="G47" s="207"/>
      <c r="H47" s="207"/>
      <c r="I47" s="207"/>
      <c r="J47" s="207"/>
      <c r="K47" s="207"/>
      <c r="L47" s="207"/>
      <c r="M47" s="207"/>
      <c r="N47" s="207"/>
      <c r="O47" s="207"/>
      <c r="P47" s="207"/>
      <c r="Q47" s="207"/>
      <c r="R47" s="208"/>
    </row>
    <row r="48" spans="1:19" ht="15" customHeight="1">
      <c r="A48" s="201"/>
      <c r="B48" s="209"/>
      <c r="C48" s="210"/>
      <c r="D48" s="210"/>
      <c r="E48" s="210"/>
      <c r="F48" s="210"/>
      <c r="G48" s="210"/>
      <c r="H48" s="210"/>
      <c r="I48" s="210"/>
      <c r="J48" s="210"/>
      <c r="K48" s="210"/>
      <c r="L48" s="210"/>
      <c r="M48" s="210"/>
      <c r="N48" s="210"/>
      <c r="O48" s="210"/>
      <c r="P48" s="210"/>
      <c r="Q48" s="210"/>
      <c r="R48" s="211"/>
    </row>
    <row r="49" spans="1:19" ht="15" customHeight="1">
      <c r="A49" s="201"/>
      <c r="B49" s="209"/>
      <c r="C49" s="210"/>
      <c r="D49" s="210"/>
      <c r="E49" s="210"/>
      <c r="F49" s="210"/>
      <c r="G49" s="210"/>
      <c r="H49" s="210"/>
      <c r="I49" s="210"/>
      <c r="J49" s="210"/>
      <c r="K49" s="210"/>
      <c r="L49" s="210"/>
      <c r="M49" s="210"/>
      <c r="N49" s="210"/>
      <c r="O49" s="210"/>
      <c r="P49" s="210"/>
      <c r="Q49" s="210"/>
      <c r="R49" s="211"/>
    </row>
    <row r="50" spans="1:19" ht="15" customHeight="1">
      <c r="A50" s="201"/>
      <c r="B50" s="209"/>
      <c r="C50" s="210"/>
      <c r="D50" s="210"/>
      <c r="E50" s="210"/>
      <c r="F50" s="210"/>
      <c r="G50" s="210"/>
      <c r="H50" s="210"/>
      <c r="I50" s="210"/>
      <c r="J50" s="210"/>
      <c r="K50" s="210"/>
      <c r="L50" s="210"/>
      <c r="M50" s="210"/>
      <c r="N50" s="210"/>
      <c r="O50" s="210"/>
      <c r="P50" s="210"/>
      <c r="Q50" s="210"/>
      <c r="R50" s="211"/>
    </row>
    <row r="51" spans="1:19" ht="15" customHeight="1">
      <c r="A51" s="201"/>
      <c r="B51" s="209"/>
      <c r="C51" s="210"/>
      <c r="D51" s="210"/>
      <c r="E51" s="210"/>
      <c r="F51" s="210"/>
      <c r="G51" s="210"/>
      <c r="H51" s="210"/>
      <c r="I51" s="210"/>
      <c r="J51" s="210"/>
      <c r="K51" s="210"/>
      <c r="L51" s="210"/>
      <c r="M51" s="210"/>
      <c r="N51" s="210"/>
      <c r="O51" s="210"/>
      <c r="P51" s="210"/>
      <c r="Q51" s="210"/>
      <c r="R51" s="211"/>
    </row>
    <row r="52" spans="1:19" ht="15" customHeight="1">
      <c r="A52" s="201"/>
      <c r="B52" s="209"/>
      <c r="C52" s="210"/>
      <c r="D52" s="210"/>
      <c r="E52" s="210"/>
      <c r="F52" s="210"/>
      <c r="G52" s="210"/>
      <c r="H52" s="210"/>
      <c r="I52" s="210"/>
      <c r="J52" s="210"/>
      <c r="K52" s="210"/>
      <c r="L52" s="210"/>
      <c r="M52" s="210"/>
      <c r="N52" s="210"/>
      <c r="O52" s="210"/>
      <c r="P52" s="210"/>
      <c r="Q52" s="210"/>
      <c r="R52" s="211"/>
    </row>
    <row r="53" spans="1:19" ht="15" customHeight="1">
      <c r="A53" s="201"/>
      <c r="B53" s="209"/>
      <c r="C53" s="210"/>
      <c r="D53" s="210"/>
      <c r="E53" s="210"/>
      <c r="F53" s="210"/>
      <c r="G53" s="210"/>
      <c r="H53" s="210"/>
      <c r="I53" s="210"/>
      <c r="J53" s="210"/>
      <c r="K53" s="210"/>
      <c r="L53" s="210"/>
      <c r="M53" s="210"/>
      <c r="N53" s="210"/>
      <c r="O53" s="210"/>
      <c r="P53" s="210"/>
      <c r="Q53" s="210"/>
      <c r="R53" s="211"/>
    </row>
    <row r="54" spans="1:19" ht="15" customHeight="1">
      <c r="A54" s="202"/>
      <c r="B54" s="212"/>
      <c r="C54" s="213"/>
      <c r="D54" s="213"/>
      <c r="E54" s="213"/>
      <c r="F54" s="213"/>
      <c r="G54" s="213"/>
      <c r="H54" s="213"/>
      <c r="I54" s="213"/>
      <c r="J54" s="213"/>
      <c r="K54" s="213"/>
      <c r="L54" s="213"/>
      <c r="M54" s="213"/>
      <c r="N54" s="213"/>
      <c r="O54" s="213"/>
      <c r="P54" s="213"/>
      <c r="Q54" s="213"/>
      <c r="R54" s="214"/>
    </row>
    <row r="55" spans="1:19" ht="50.25" customHeight="1">
      <c r="A55" s="229" t="s">
        <v>10</v>
      </c>
      <c r="B55" s="183"/>
      <c r="C55" s="183"/>
      <c r="D55" s="184"/>
      <c r="E55" s="230" t="s">
        <v>31</v>
      </c>
      <c r="F55" s="231"/>
      <c r="G55" s="231"/>
      <c r="H55" s="231"/>
      <c r="I55" s="231"/>
      <c r="J55" s="231"/>
      <c r="K55" s="231"/>
      <c r="L55" s="231"/>
      <c r="M55" s="231"/>
      <c r="N55" s="231"/>
      <c r="O55" s="231"/>
      <c r="P55" s="231"/>
      <c r="Q55" s="231"/>
      <c r="R55" s="232"/>
    </row>
    <row r="56" spans="1:19" ht="15" customHeight="1">
      <c r="A56" s="233" t="s">
        <v>11</v>
      </c>
      <c r="B56" s="234"/>
      <c r="C56" s="234"/>
      <c r="D56" s="234"/>
      <c r="E56" s="234"/>
      <c r="F56" s="234"/>
      <c r="G56" s="234"/>
      <c r="H56" s="234"/>
      <c r="I56" s="234"/>
      <c r="J56" s="234"/>
      <c r="K56" s="234"/>
      <c r="L56" s="234"/>
      <c r="M56" s="234"/>
      <c r="N56" s="234"/>
      <c r="O56" s="234"/>
      <c r="P56" s="234"/>
      <c r="Q56" s="234"/>
      <c r="R56" s="235"/>
      <c r="S56" s="47"/>
    </row>
    <row r="57" spans="1:19" ht="15" customHeight="1">
      <c r="A57" s="236" t="s">
        <v>238</v>
      </c>
      <c r="B57" s="237"/>
      <c r="C57" s="237"/>
      <c r="D57" s="237"/>
      <c r="E57" s="237"/>
      <c r="F57" s="237"/>
      <c r="G57" s="237"/>
      <c r="H57" s="237"/>
      <c r="I57" s="237"/>
      <c r="J57" s="237"/>
      <c r="K57" s="237"/>
      <c r="L57" s="237"/>
      <c r="M57" s="237"/>
      <c r="N57" s="237"/>
      <c r="O57" s="237"/>
      <c r="P57" s="237"/>
      <c r="Q57" s="237"/>
      <c r="R57" s="238"/>
    </row>
    <row r="58" spans="1:19" ht="15" customHeight="1">
      <c r="A58" s="236"/>
      <c r="B58" s="237"/>
      <c r="C58" s="237"/>
      <c r="D58" s="237"/>
      <c r="E58" s="237"/>
      <c r="F58" s="237"/>
      <c r="G58" s="237"/>
      <c r="H58" s="237"/>
      <c r="I58" s="237"/>
      <c r="J58" s="237"/>
      <c r="K58" s="237"/>
      <c r="L58" s="237"/>
      <c r="M58" s="237"/>
      <c r="N58" s="237"/>
      <c r="O58" s="237"/>
      <c r="P58" s="237"/>
      <c r="Q58" s="237"/>
      <c r="R58" s="238"/>
    </row>
    <row r="59" spans="1:19" ht="15" customHeight="1">
      <c r="A59" s="236"/>
      <c r="B59" s="237"/>
      <c r="C59" s="237"/>
      <c r="D59" s="237"/>
      <c r="E59" s="237"/>
      <c r="F59" s="237"/>
      <c r="G59" s="237"/>
      <c r="H59" s="237"/>
      <c r="I59" s="237"/>
      <c r="J59" s="237"/>
      <c r="K59" s="237"/>
      <c r="L59" s="237"/>
      <c r="M59" s="237"/>
      <c r="N59" s="237"/>
      <c r="O59" s="237"/>
      <c r="P59" s="237"/>
      <c r="Q59" s="237"/>
      <c r="R59" s="238"/>
    </row>
    <row r="60" spans="1:19" ht="15" customHeight="1">
      <c r="A60" s="236"/>
      <c r="B60" s="237"/>
      <c r="C60" s="237"/>
      <c r="D60" s="237"/>
      <c r="E60" s="237"/>
      <c r="F60" s="237"/>
      <c r="G60" s="237"/>
      <c r="H60" s="237"/>
      <c r="I60" s="237"/>
      <c r="J60" s="237"/>
      <c r="K60" s="237"/>
      <c r="L60" s="237"/>
      <c r="M60" s="237"/>
      <c r="N60" s="237"/>
      <c r="O60" s="237"/>
      <c r="P60" s="237"/>
      <c r="Q60" s="237"/>
      <c r="R60" s="238"/>
    </row>
    <row r="61" spans="1:19" ht="15" customHeight="1">
      <c r="A61" s="236"/>
      <c r="B61" s="237"/>
      <c r="C61" s="237"/>
      <c r="D61" s="237"/>
      <c r="E61" s="237"/>
      <c r="F61" s="237"/>
      <c r="G61" s="237"/>
      <c r="H61" s="237"/>
      <c r="I61" s="237"/>
      <c r="J61" s="237"/>
      <c r="K61" s="237"/>
      <c r="L61" s="237"/>
      <c r="M61" s="237"/>
      <c r="N61" s="237"/>
      <c r="O61" s="237"/>
      <c r="P61" s="237"/>
      <c r="Q61" s="237"/>
      <c r="R61" s="238"/>
    </row>
    <row r="62" spans="1:19" ht="15" customHeight="1">
      <c r="A62" s="236"/>
      <c r="B62" s="237"/>
      <c r="C62" s="237"/>
      <c r="D62" s="237"/>
      <c r="E62" s="237"/>
      <c r="F62" s="237"/>
      <c r="G62" s="237"/>
      <c r="H62" s="237"/>
      <c r="I62" s="237"/>
      <c r="J62" s="237"/>
      <c r="K62" s="237"/>
      <c r="L62" s="237"/>
      <c r="M62" s="237"/>
      <c r="N62" s="237"/>
      <c r="O62" s="237"/>
      <c r="P62" s="237"/>
      <c r="Q62" s="237"/>
      <c r="R62" s="238"/>
    </row>
    <row r="63" spans="1:19" ht="15" customHeight="1">
      <c r="A63" s="239"/>
      <c r="B63" s="240"/>
      <c r="C63" s="240"/>
      <c r="D63" s="240"/>
      <c r="E63" s="240"/>
      <c r="F63" s="240"/>
      <c r="G63" s="240"/>
      <c r="H63" s="240"/>
      <c r="I63" s="240"/>
      <c r="J63" s="240"/>
      <c r="K63" s="240"/>
      <c r="L63" s="240"/>
      <c r="M63" s="240"/>
      <c r="N63" s="240"/>
      <c r="O63" s="240"/>
      <c r="P63" s="240"/>
      <c r="Q63" s="240"/>
      <c r="R63" s="241"/>
    </row>
    <row r="64" spans="1:19" ht="15" customHeight="1">
      <c r="A64" s="242" t="s">
        <v>12</v>
      </c>
      <c r="B64" s="243"/>
      <c r="C64" s="243"/>
      <c r="D64" s="243"/>
      <c r="E64" s="243"/>
      <c r="F64" s="243"/>
      <c r="G64" s="243"/>
      <c r="H64" s="243"/>
      <c r="I64" s="243"/>
      <c r="J64" s="243"/>
      <c r="K64" s="243"/>
      <c r="L64" s="243"/>
      <c r="M64" s="243"/>
      <c r="N64" s="243"/>
      <c r="O64" s="243"/>
      <c r="P64" s="243"/>
      <c r="Q64" s="243"/>
      <c r="R64" s="244"/>
    </row>
    <row r="65" spans="1:26" ht="15" customHeight="1">
      <c r="A65" s="236" t="s">
        <v>238</v>
      </c>
      <c r="B65" s="237"/>
      <c r="C65" s="237"/>
      <c r="D65" s="237"/>
      <c r="E65" s="237"/>
      <c r="F65" s="237"/>
      <c r="G65" s="237"/>
      <c r="H65" s="237"/>
      <c r="I65" s="237"/>
      <c r="J65" s="237"/>
      <c r="K65" s="237"/>
      <c r="L65" s="237"/>
      <c r="M65" s="237"/>
      <c r="N65" s="237"/>
      <c r="O65" s="237"/>
      <c r="P65" s="237"/>
      <c r="Q65" s="237"/>
      <c r="R65" s="238"/>
    </row>
    <row r="66" spans="1:26" s="48" customFormat="1" ht="15" customHeight="1">
      <c r="A66" s="236"/>
      <c r="B66" s="237"/>
      <c r="C66" s="237"/>
      <c r="D66" s="237"/>
      <c r="E66" s="237"/>
      <c r="F66" s="237"/>
      <c r="G66" s="237"/>
      <c r="H66" s="237"/>
      <c r="I66" s="237"/>
      <c r="J66" s="237"/>
      <c r="K66" s="237"/>
      <c r="L66" s="237"/>
      <c r="M66" s="237"/>
      <c r="N66" s="237"/>
      <c r="O66" s="237"/>
      <c r="P66" s="237"/>
      <c r="Q66" s="237"/>
      <c r="R66" s="238"/>
      <c r="T66" s="2"/>
      <c r="U66" s="2"/>
      <c r="V66" s="2"/>
      <c r="W66" s="2"/>
      <c r="X66" s="2"/>
      <c r="Y66" s="2"/>
      <c r="Z66" s="2"/>
    </row>
    <row r="67" spans="1:26" s="48" customFormat="1" ht="15" customHeight="1">
      <c r="A67" s="236"/>
      <c r="B67" s="237"/>
      <c r="C67" s="237"/>
      <c r="D67" s="237"/>
      <c r="E67" s="237"/>
      <c r="F67" s="237"/>
      <c r="G67" s="237"/>
      <c r="H67" s="237"/>
      <c r="I67" s="237"/>
      <c r="J67" s="237"/>
      <c r="K67" s="237"/>
      <c r="L67" s="237"/>
      <c r="M67" s="237"/>
      <c r="N67" s="237"/>
      <c r="O67" s="237"/>
      <c r="P67" s="237"/>
      <c r="Q67" s="237"/>
      <c r="R67" s="238"/>
      <c r="T67" s="2"/>
      <c r="U67" s="2"/>
      <c r="V67" s="2"/>
      <c r="W67" s="2"/>
      <c r="X67" s="2"/>
      <c r="Y67" s="2"/>
      <c r="Z67" s="2"/>
    </row>
    <row r="68" spans="1:26" s="48" customFormat="1" ht="15" customHeight="1">
      <c r="A68" s="236"/>
      <c r="B68" s="237"/>
      <c r="C68" s="237"/>
      <c r="D68" s="237"/>
      <c r="E68" s="237"/>
      <c r="F68" s="237"/>
      <c r="G68" s="237"/>
      <c r="H68" s="237"/>
      <c r="I68" s="237"/>
      <c r="J68" s="237"/>
      <c r="K68" s="237"/>
      <c r="L68" s="237"/>
      <c r="M68" s="237"/>
      <c r="N68" s="237"/>
      <c r="O68" s="237"/>
      <c r="P68" s="237"/>
      <c r="Q68" s="237"/>
      <c r="R68" s="238"/>
      <c r="T68" s="2"/>
      <c r="U68" s="2"/>
      <c r="V68" s="2"/>
      <c r="W68" s="2"/>
      <c r="X68" s="2"/>
      <c r="Y68" s="2"/>
      <c r="Z68" s="2"/>
    </row>
    <row r="69" spans="1:26" s="48" customFormat="1" ht="15" customHeight="1">
      <c r="A69" s="236"/>
      <c r="B69" s="237"/>
      <c r="C69" s="237"/>
      <c r="D69" s="237"/>
      <c r="E69" s="237"/>
      <c r="F69" s="237"/>
      <c r="G69" s="237"/>
      <c r="H69" s="237"/>
      <c r="I69" s="237"/>
      <c r="J69" s="237"/>
      <c r="K69" s="237"/>
      <c r="L69" s="237"/>
      <c r="M69" s="237"/>
      <c r="N69" s="237"/>
      <c r="O69" s="237"/>
      <c r="P69" s="237"/>
      <c r="Q69" s="237"/>
      <c r="R69" s="238"/>
      <c r="T69" s="2"/>
      <c r="U69" s="2"/>
      <c r="V69" s="2"/>
      <c r="W69" s="2"/>
      <c r="X69" s="2"/>
      <c r="Y69" s="2"/>
      <c r="Z69" s="2"/>
    </row>
    <row r="70" spans="1:26" s="48" customFormat="1" ht="15" customHeight="1">
      <c r="A70" s="236"/>
      <c r="B70" s="237"/>
      <c r="C70" s="237"/>
      <c r="D70" s="237"/>
      <c r="E70" s="237"/>
      <c r="F70" s="237"/>
      <c r="G70" s="237"/>
      <c r="H70" s="237"/>
      <c r="I70" s="237"/>
      <c r="J70" s="237"/>
      <c r="K70" s="237"/>
      <c r="L70" s="237"/>
      <c r="M70" s="237"/>
      <c r="N70" s="237"/>
      <c r="O70" s="237"/>
      <c r="P70" s="237"/>
      <c r="Q70" s="237"/>
      <c r="R70" s="238"/>
      <c r="T70" s="2"/>
      <c r="U70" s="2"/>
      <c r="V70" s="2"/>
      <c r="W70" s="2"/>
      <c r="X70" s="2"/>
      <c r="Y70" s="2"/>
      <c r="Z70" s="2"/>
    </row>
    <row r="71" spans="1:26" s="48" customFormat="1" ht="15" customHeight="1">
      <c r="A71" s="236"/>
      <c r="B71" s="237"/>
      <c r="C71" s="237"/>
      <c r="D71" s="237"/>
      <c r="E71" s="237"/>
      <c r="F71" s="237"/>
      <c r="G71" s="237"/>
      <c r="H71" s="237"/>
      <c r="I71" s="237"/>
      <c r="J71" s="237"/>
      <c r="K71" s="237"/>
      <c r="L71" s="237"/>
      <c r="M71" s="237"/>
      <c r="N71" s="237"/>
      <c r="O71" s="237"/>
      <c r="P71" s="237"/>
      <c r="Q71" s="237"/>
      <c r="R71" s="238"/>
      <c r="T71" s="2"/>
      <c r="U71" s="2"/>
      <c r="V71" s="2"/>
      <c r="W71" s="2"/>
      <c r="X71" s="2"/>
      <c r="Y71" s="2"/>
      <c r="Z71" s="2"/>
    </row>
    <row r="72" spans="1:26" s="48" customFormat="1" ht="15" customHeight="1">
      <c r="A72" s="236"/>
      <c r="B72" s="237"/>
      <c r="C72" s="237"/>
      <c r="D72" s="237"/>
      <c r="E72" s="237"/>
      <c r="F72" s="237"/>
      <c r="G72" s="237"/>
      <c r="H72" s="237"/>
      <c r="I72" s="237"/>
      <c r="J72" s="237"/>
      <c r="K72" s="237"/>
      <c r="L72" s="237"/>
      <c r="M72" s="237"/>
      <c r="N72" s="237"/>
      <c r="O72" s="237"/>
      <c r="P72" s="237"/>
      <c r="Q72" s="237"/>
      <c r="R72" s="238"/>
      <c r="T72" s="2"/>
      <c r="U72" s="2"/>
      <c r="V72" s="2"/>
      <c r="W72" s="2"/>
      <c r="X72" s="2"/>
      <c r="Y72" s="2"/>
      <c r="Z72" s="2"/>
    </row>
    <row r="73" spans="1:26" s="48" customFormat="1" ht="15" customHeight="1">
      <c r="A73" s="236"/>
      <c r="B73" s="237"/>
      <c r="C73" s="237"/>
      <c r="D73" s="237"/>
      <c r="E73" s="237"/>
      <c r="F73" s="237"/>
      <c r="G73" s="237"/>
      <c r="H73" s="237"/>
      <c r="I73" s="237"/>
      <c r="J73" s="237"/>
      <c r="K73" s="237"/>
      <c r="L73" s="237"/>
      <c r="M73" s="237"/>
      <c r="N73" s="237"/>
      <c r="O73" s="237"/>
      <c r="P73" s="237"/>
      <c r="Q73" s="237"/>
      <c r="R73" s="238"/>
      <c r="T73" s="2"/>
      <c r="U73" s="2"/>
      <c r="V73" s="2"/>
      <c r="W73" s="2"/>
      <c r="X73" s="2"/>
      <c r="Y73" s="2"/>
      <c r="Z73" s="2"/>
    </row>
    <row r="74" spans="1:26" s="48" customFormat="1" ht="15" customHeight="1">
      <c r="A74" s="236"/>
      <c r="B74" s="237"/>
      <c r="C74" s="237"/>
      <c r="D74" s="237"/>
      <c r="E74" s="237"/>
      <c r="F74" s="237"/>
      <c r="G74" s="237"/>
      <c r="H74" s="237"/>
      <c r="I74" s="237"/>
      <c r="J74" s="237"/>
      <c r="K74" s="237"/>
      <c r="L74" s="237"/>
      <c r="M74" s="237"/>
      <c r="N74" s="237"/>
      <c r="O74" s="237"/>
      <c r="P74" s="237"/>
      <c r="Q74" s="237"/>
      <c r="R74" s="238"/>
      <c r="T74" s="2"/>
      <c r="U74" s="2"/>
      <c r="V74" s="2"/>
      <c r="W74" s="2"/>
      <c r="X74" s="2"/>
      <c r="Y74" s="2"/>
      <c r="Z74" s="2"/>
    </row>
    <row r="75" spans="1:26" s="48" customFormat="1" ht="15" customHeight="1">
      <c r="A75" s="236"/>
      <c r="B75" s="237"/>
      <c r="C75" s="237"/>
      <c r="D75" s="237"/>
      <c r="E75" s="237"/>
      <c r="F75" s="237"/>
      <c r="G75" s="237"/>
      <c r="H75" s="237"/>
      <c r="I75" s="237"/>
      <c r="J75" s="237"/>
      <c r="K75" s="237"/>
      <c r="L75" s="237"/>
      <c r="M75" s="237"/>
      <c r="N75" s="237"/>
      <c r="O75" s="237"/>
      <c r="P75" s="237"/>
      <c r="Q75" s="237"/>
      <c r="R75" s="238"/>
      <c r="T75" s="2"/>
      <c r="U75" s="2"/>
      <c r="V75" s="2"/>
      <c r="W75" s="2"/>
      <c r="X75" s="2"/>
      <c r="Y75" s="2"/>
      <c r="Z75" s="2"/>
    </row>
    <row r="76" spans="1:26" s="48" customFormat="1" ht="15" customHeight="1">
      <c r="A76" s="236"/>
      <c r="B76" s="237"/>
      <c r="C76" s="237"/>
      <c r="D76" s="237"/>
      <c r="E76" s="237"/>
      <c r="F76" s="237"/>
      <c r="G76" s="237"/>
      <c r="H76" s="237"/>
      <c r="I76" s="237"/>
      <c r="J76" s="237"/>
      <c r="K76" s="237"/>
      <c r="L76" s="237"/>
      <c r="M76" s="237"/>
      <c r="N76" s="237"/>
      <c r="O76" s="237"/>
      <c r="P76" s="237"/>
      <c r="Q76" s="237"/>
      <c r="R76" s="238"/>
      <c r="T76" s="2"/>
      <c r="U76" s="2"/>
      <c r="V76" s="2"/>
      <c r="W76" s="2"/>
      <c r="X76" s="2"/>
      <c r="Y76" s="2"/>
      <c r="Z76" s="2"/>
    </row>
    <row r="77" spans="1:26" s="48" customFormat="1" ht="15" customHeight="1">
      <c r="A77" s="236"/>
      <c r="B77" s="237"/>
      <c r="C77" s="237"/>
      <c r="D77" s="237"/>
      <c r="E77" s="237"/>
      <c r="F77" s="237"/>
      <c r="G77" s="237"/>
      <c r="H77" s="237"/>
      <c r="I77" s="237"/>
      <c r="J77" s="237"/>
      <c r="K77" s="237"/>
      <c r="L77" s="237"/>
      <c r="M77" s="237"/>
      <c r="N77" s="237"/>
      <c r="O77" s="237"/>
      <c r="P77" s="237"/>
      <c r="Q77" s="237"/>
      <c r="R77" s="238"/>
      <c r="T77" s="2"/>
      <c r="U77" s="2"/>
      <c r="V77" s="2"/>
      <c r="W77" s="2"/>
      <c r="X77" s="2"/>
      <c r="Y77" s="2"/>
      <c r="Z77" s="2"/>
    </row>
    <row r="78" spans="1:26" s="48" customFormat="1" ht="15" customHeight="1">
      <c r="A78" s="236"/>
      <c r="B78" s="237"/>
      <c r="C78" s="237"/>
      <c r="D78" s="237"/>
      <c r="E78" s="237"/>
      <c r="F78" s="237"/>
      <c r="G78" s="237"/>
      <c r="H78" s="237"/>
      <c r="I78" s="237"/>
      <c r="J78" s="237"/>
      <c r="K78" s="237"/>
      <c r="L78" s="237"/>
      <c r="M78" s="237"/>
      <c r="N78" s="237"/>
      <c r="O78" s="237"/>
      <c r="P78" s="237"/>
      <c r="Q78" s="237"/>
      <c r="R78" s="238"/>
      <c r="T78" s="2"/>
      <c r="U78" s="2"/>
      <c r="V78" s="2"/>
      <c r="W78" s="2"/>
      <c r="X78" s="2"/>
      <c r="Y78" s="2"/>
      <c r="Z78" s="2"/>
    </row>
    <row r="79" spans="1:26" s="48" customFormat="1" ht="15" customHeight="1">
      <c r="A79" s="236"/>
      <c r="B79" s="237"/>
      <c r="C79" s="237"/>
      <c r="D79" s="237"/>
      <c r="E79" s="237"/>
      <c r="F79" s="237"/>
      <c r="G79" s="237"/>
      <c r="H79" s="237"/>
      <c r="I79" s="237"/>
      <c r="J79" s="237"/>
      <c r="K79" s="237"/>
      <c r="L79" s="237"/>
      <c r="M79" s="237"/>
      <c r="N79" s="237"/>
      <c r="O79" s="237"/>
      <c r="P79" s="237"/>
      <c r="Q79" s="237"/>
      <c r="R79" s="238"/>
      <c r="T79" s="2"/>
      <c r="U79" s="2"/>
      <c r="V79" s="2"/>
      <c r="W79" s="2"/>
      <c r="X79" s="2"/>
      <c r="Y79" s="2"/>
      <c r="Z79" s="2"/>
    </row>
    <row r="80" spans="1:26" s="48" customFormat="1" ht="15" customHeight="1">
      <c r="A80" s="236"/>
      <c r="B80" s="237"/>
      <c r="C80" s="237"/>
      <c r="D80" s="237"/>
      <c r="E80" s="237"/>
      <c r="F80" s="237"/>
      <c r="G80" s="237"/>
      <c r="H80" s="237"/>
      <c r="I80" s="237"/>
      <c r="J80" s="237"/>
      <c r="K80" s="237"/>
      <c r="L80" s="237"/>
      <c r="M80" s="237"/>
      <c r="N80" s="237"/>
      <c r="O80" s="237"/>
      <c r="P80" s="237"/>
      <c r="Q80" s="237"/>
      <c r="R80" s="238"/>
      <c r="T80" s="2"/>
      <c r="U80" s="2"/>
      <c r="V80" s="2"/>
      <c r="W80" s="2"/>
      <c r="X80" s="2"/>
      <c r="Y80" s="2"/>
      <c r="Z80" s="2"/>
    </row>
    <row r="81" spans="1:26" s="48" customFormat="1" ht="15" customHeight="1">
      <c r="A81" s="236"/>
      <c r="B81" s="237"/>
      <c r="C81" s="237"/>
      <c r="D81" s="237"/>
      <c r="E81" s="237"/>
      <c r="F81" s="237"/>
      <c r="G81" s="237"/>
      <c r="H81" s="237"/>
      <c r="I81" s="237"/>
      <c r="J81" s="237"/>
      <c r="K81" s="237"/>
      <c r="L81" s="237"/>
      <c r="M81" s="237"/>
      <c r="N81" s="237"/>
      <c r="O81" s="237"/>
      <c r="P81" s="237"/>
      <c r="Q81" s="237"/>
      <c r="R81" s="238"/>
      <c r="T81" s="2"/>
      <c r="U81" s="2"/>
      <c r="V81" s="2"/>
      <c r="W81" s="2"/>
      <c r="X81" s="2"/>
      <c r="Y81" s="2"/>
      <c r="Z81" s="2"/>
    </row>
    <row r="82" spans="1:26" ht="15" customHeight="1">
      <c r="A82" s="236"/>
      <c r="B82" s="237"/>
      <c r="C82" s="237"/>
      <c r="D82" s="237"/>
      <c r="E82" s="237"/>
      <c r="F82" s="237"/>
      <c r="G82" s="237"/>
      <c r="H82" s="237"/>
      <c r="I82" s="237"/>
      <c r="J82" s="237"/>
      <c r="K82" s="237"/>
      <c r="L82" s="237"/>
      <c r="M82" s="237"/>
      <c r="N82" s="237"/>
      <c r="O82" s="237"/>
      <c r="P82" s="237"/>
      <c r="Q82" s="237"/>
      <c r="R82" s="238"/>
    </row>
    <row r="83" spans="1:26" ht="15" customHeight="1">
      <c r="A83" s="236"/>
      <c r="B83" s="237"/>
      <c r="C83" s="237"/>
      <c r="D83" s="237"/>
      <c r="E83" s="237"/>
      <c r="F83" s="237"/>
      <c r="G83" s="237"/>
      <c r="H83" s="237"/>
      <c r="I83" s="237"/>
      <c r="J83" s="237"/>
      <c r="K83" s="237"/>
      <c r="L83" s="237"/>
      <c r="M83" s="237"/>
      <c r="N83" s="237"/>
      <c r="O83" s="237"/>
      <c r="P83" s="237"/>
      <c r="Q83" s="237"/>
      <c r="R83" s="238"/>
    </row>
    <row r="84" spans="1:26" ht="15" customHeight="1">
      <c r="A84" s="236"/>
      <c r="B84" s="237"/>
      <c r="C84" s="237"/>
      <c r="D84" s="237"/>
      <c r="E84" s="237"/>
      <c r="F84" s="237"/>
      <c r="G84" s="237"/>
      <c r="H84" s="237"/>
      <c r="I84" s="237"/>
      <c r="J84" s="237"/>
      <c r="K84" s="237"/>
      <c r="L84" s="237"/>
      <c r="M84" s="237"/>
      <c r="N84" s="237"/>
      <c r="O84" s="237"/>
      <c r="P84" s="237"/>
      <c r="Q84" s="237"/>
      <c r="R84" s="238"/>
    </row>
    <row r="85" spans="1:26" ht="15" customHeight="1">
      <c r="A85" s="239"/>
      <c r="B85" s="240"/>
      <c r="C85" s="240"/>
      <c r="D85" s="240"/>
      <c r="E85" s="240"/>
      <c r="F85" s="240"/>
      <c r="G85" s="240"/>
      <c r="H85" s="240"/>
      <c r="I85" s="240"/>
      <c r="J85" s="240"/>
      <c r="K85" s="240"/>
      <c r="L85" s="240"/>
      <c r="M85" s="240"/>
      <c r="N85" s="240"/>
      <c r="O85" s="240"/>
      <c r="P85" s="240"/>
      <c r="Q85" s="240"/>
      <c r="R85" s="241"/>
    </row>
    <row r="86" spans="1:26" ht="60" customHeight="1">
      <c r="A86" s="262" t="s">
        <v>247</v>
      </c>
      <c r="B86" s="263"/>
      <c r="C86" s="263"/>
      <c r="D86" s="263"/>
      <c r="E86" s="264" t="s">
        <v>246</v>
      </c>
      <c r="F86" s="265"/>
      <c r="G86" s="266" t="s">
        <v>238</v>
      </c>
      <c r="H86" s="266"/>
      <c r="I86" s="287" t="s">
        <v>249</v>
      </c>
      <c r="J86" s="215"/>
      <c r="K86" s="215"/>
      <c r="L86" s="266" t="s">
        <v>238</v>
      </c>
      <c r="M86" s="266"/>
      <c r="N86" s="266"/>
      <c r="O86" s="266"/>
      <c r="P86" s="266"/>
      <c r="Q86" s="266"/>
      <c r="R86" s="268"/>
      <c r="S86" s="47"/>
    </row>
    <row r="87" spans="1:26" ht="46.5" customHeight="1">
      <c r="A87" s="286" t="s">
        <v>218</v>
      </c>
      <c r="B87" s="138"/>
      <c r="C87" s="138"/>
      <c r="D87" s="138"/>
      <c r="E87" s="264" t="s">
        <v>32</v>
      </c>
      <c r="F87" s="265"/>
      <c r="G87" s="245" t="s">
        <v>239</v>
      </c>
      <c r="H87" s="245"/>
      <c r="I87" s="267" t="s">
        <v>213</v>
      </c>
      <c r="J87" s="231"/>
      <c r="K87" s="231"/>
      <c r="L87" s="245" t="s">
        <v>239</v>
      </c>
      <c r="M87" s="245"/>
      <c r="N87" s="245"/>
      <c r="O87" s="245"/>
      <c r="P87" s="248"/>
      <c r="Q87" s="248"/>
      <c r="R87" s="249"/>
      <c r="S87" s="47" t="str">
        <f>IF(OR(L87=""),"未入力項目があります。学会発表の予定がない場合は「予定なし」と記入してください"," ")</f>
        <v xml:space="preserve"> </v>
      </c>
    </row>
    <row r="88" spans="1:26" ht="33" customHeight="1">
      <c r="A88" s="91" t="s">
        <v>24</v>
      </c>
      <c r="B88" s="92"/>
      <c r="C88" s="92"/>
      <c r="D88" s="93"/>
      <c r="E88" s="250" t="s">
        <v>119</v>
      </c>
      <c r="F88" s="251"/>
      <c r="G88" s="251"/>
      <c r="H88" s="251"/>
      <c r="I88" s="251"/>
      <c r="J88" s="251"/>
      <c r="K88" s="251"/>
      <c r="L88" s="251"/>
      <c r="M88" s="251"/>
      <c r="N88" s="251"/>
      <c r="O88" s="251"/>
      <c r="P88" s="251"/>
      <c r="Q88" s="251"/>
      <c r="R88" s="252"/>
    </row>
    <row r="89" spans="1:26" ht="18.75" customHeight="1">
      <c r="A89" s="91"/>
      <c r="B89" s="92"/>
      <c r="C89" s="92"/>
      <c r="D89" s="93"/>
      <c r="E89" s="253" t="s">
        <v>25</v>
      </c>
      <c r="F89" s="254"/>
      <c r="G89" s="255" t="s">
        <v>234</v>
      </c>
      <c r="H89" s="255"/>
      <c r="I89" s="255"/>
      <c r="J89" s="255"/>
      <c r="K89" s="256"/>
      <c r="L89" s="257" t="s">
        <v>26</v>
      </c>
      <c r="M89" s="254"/>
      <c r="N89" s="254"/>
      <c r="O89" s="255" t="s">
        <v>235</v>
      </c>
      <c r="P89" s="255"/>
      <c r="Q89" s="255"/>
      <c r="R89" s="258"/>
      <c r="S89" s="47" t="str">
        <f>IF(G89="","未入力項目があります。予定がない場合は先頭行に「なし」と記入してください"," ")</f>
        <v xml:space="preserve"> </v>
      </c>
    </row>
    <row r="90" spans="1:26" ht="18.75" customHeight="1">
      <c r="A90" s="94"/>
      <c r="B90" s="95"/>
      <c r="C90" s="95"/>
      <c r="D90" s="96"/>
      <c r="E90" s="259" t="s">
        <v>25</v>
      </c>
      <c r="F90" s="260"/>
      <c r="G90" s="246" t="s">
        <v>236</v>
      </c>
      <c r="H90" s="246"/>
      <c r="I90" s="246"/>
      <c r="J90" s="246"/>
      <c r="K90" s="261"/>
      <c r="L90" s="285" t="s">
        <v>26</v>
      </c>
      <c r="M90" s="260"/>
      <c r="N90" s="260"/>
      <c r="O90" s="246" t="s">
        <v>237</v>
      </c>
      <c r="P90" s="246"/>
      <c r="Q90" s="246"/>
      <c r="R90" s="247"/>
    </row>
    <row r="91" spans="1:26" ht="15.75" customHeight="1">
      <c r="A91" s="229" t="s">
        <v>34</v>
      </c>
      <c r="B91" s="183"/>
      <c r="C91" s="183"/>
      <c r="D91" s="183"/>
      <c r="E91" s="183"/>
      <c r="F91" s="183"/>
      <c r="G91" s="69" t="s">
        <v>35</v>
      </c>
      <c r="H91" s="87" t="s">
        <v>233</v>
      </c>
      <c r="I91" s="55" t="s">
        <v>195</v>
      </c>
      <c r="J91" s="54" t="s">
        <v>36</v>
      </c>
      <c r="K91" s="88" t="s">
        <v>233</v>
      </c>
      <c r="L91" s="3" t="s">
        <v>195</v>
      </c>
      <c r="M91" s="269" t="s">
        <v>41</v>
      </c>
      <c r="N91" s="270"/>
      <c r="O91" s="270"/>
      <c r="P91" s="270"/>
      <c r="Q91" s="270"/>
      <c r="R91" s="271"/>
      <c r="S91" s="47" t="str">
        <f>IF(OR(H91="",K91=""),"未入力項目があります。実績がない場合は「0」を入力してください"," ")</f>
        <v xml:space="preserve"> </v>
      </c>
    </row>
    <row r="92" spans="1:26" ht="56.25" customHeight="1">
      <c r="A92" s="272" t="s">
        <v>208</v>
      </c>
      <c r="B92" s="138" t="s">
        <v>39</v>
      </c>
      <c r="C92" s="138"/>
      <c r="D92" s="138"/>
      <c r="E92" s="275" t="s">
        <v>240</v>
      </c>
      <c r="F92" s="276"/>
      <c r="G92" s="276"/>
      <c r="H92" s="276"/>
      <c r="I92" s="276"/>
      <c r="J92" s="276"/>
      <c r="K92" s="276"/>
      <c r="L92" s="276"/>
      <c r="M92" s="276"/>
      <c r="N92" s="276"/>
      <c r="O92" s="276"/>
      <c r="P92" s="276"/>
      <c r="Q92" s="276"/>
      <c r="R92" s="277"/>
      <c r="S92" s="47" t="str">
        <f>IF(E92="","未入力項目があります。実績がない場合は「なし」と記入してください"," ")</f>
        <v xml:space="preserve"> </v>
      </c>
    </row>
    <row r="93" spans="1:26" ht="30" customHeight="1">
      <c r="A93" s="273"/>
      <c r="B93" s="138" t="s">
        <v>37</v>
      </c>
      <c r="C93" s="138"/>
      <c r="D93" s="138"/>
      <c r="E93" s="278" t="s">
        <v>241</v>
      </c>
      <c r="F93" s="279"/>
      <c r="G93" s="279"/>
      <c r="H93" s="279"/>
      <c r="I93" s="279"/>
      <c r="J93" s="279"/>
      <c r="K93" s="279"/>
      <c r="L93" s="279"/>
      <c r="M93" s="279"/>
      <c r="N93" s="279"/>
      <c r="O93" s="279"/>
      <c r="P93" s="279"/>
      <c r="Q93" s="279"/>
      <c r="R93" s="280"/>
      <c r="S93" s="47" t="str">
        <f>IF(E93="","未入力項目があります。申請していない場合は「なし」と記入してください"," ")</f>
        <v xml:space="preserve"> </v>
      </c>
    </row>
    <row r="94" spans="1:26" ht="43.5" customHeight="1" thickBot="1">
      <c r="A94" s="274"/>
      <c r="B94" s="281" t="s">
        <v>38</v>
      </c>
      <c r="C94" s="281"/>
      <c r="D94" s="281"/>
      <c r="E94" s="282" t="s">
        <v>242</v>
      </c>
      <c r="F94" s="283"/>
      <c r="G94" s="283"/>
      <c r="H94" s="283"/>
      <c r="I94" s="283"/>
      <c r="J94" s="283"/>
      <c r="K94" s="283"/>
      <c r="L94" s="283"/>
      <c r="M94" s="283"/>
      <c r="N94" s="283"/>
      <c r="O94" s="283"/>
      <c r="P94" s="283"/>
      <c r="Q94" s="283"/>
      <c r="R94" s="284"/>
      <c r="S94" s="47" t="str">
        <f>IF(E94="","未入力項目があります。申請予定がない場合は「なし」と記入してください"," ")</f>
        <v xml:space="preserve"> </v>
      </c>
    </row>
    <row r="95" spans="1:26">
      <c r="A95" s="4" t="s">
        <v>40</v>
      </c>
    </row>
  </sheetData>
  <mergeCells count="180">
    <mergeCell ref="E87:F87"/>
    <mergeCell ref="G87:H87"/>
    <mergeCell ref="I87:K87"/>
    <mergeCell ref="A91:F91"/>
    <mergeCell ref="M91:R91"/>
    <mergeCell ref="A92:A94"/>
    <mergeCell ref="B92:D92"/>
    <mergeCell ref="E92:R92"/>
    <mergeCell ref="B93:D93"/>
    <mergeCell ref="E93:R93"/>
    <mergeCell ref="B94:D94"/>
    <mergeCell ref="E94:R94"/>
    <mergeCell ref="A55:D55"/>
    <mergeCell ref="E55:R55"/>
    <mergeCell ref="A56:R56"/>
    <mergeCell ref="A57:R63"/>
    <mergeCell ref="A64:R64"/>
    <mergeCell ref="A65:R85"/>
    <mergeCell ref="L87:O87"/>
    <mergeCell ref="O90:R90"/>
    <mergeCell ref="P87:R87"/>
    <mergeCell ref="A88:D90"/>
    <mergeCell ref="E88:R88"/>
    <mergeCell ref="E89:F89"/>
    <mergeCell ref="G89:K89"/>
    <mergeCell ref="L89:N89"/>
    <mergeCell ref="O89:R89"/>
    <mergeCell ref="E90:F90"/>
    <mergeCell ref="G90:K90"/>
    <mergeCell ref="A86:D86"/>
    <mergeCell ref="E86:F86"/>
    <mergeCell ref="G86:H86"/>
    <mergeCell ref="I86:K86"/>
    <mergeCell ref="L86:R86"/>
    <mergeCell ref="L90:N90"/>
    <mergeCell ref="A87:D87"/>
    <mergeCell ref="P32:P33"/>
    <mergeCell ref="Q32:Q33"/>
    <mergeCell ref="R32:R33"/>
    <mergeCell ref="B33:D33"/>
    <mergeCell ref="A34:A54"/>
    <mergeCell ref="B34:R34"/>
    <mergeCell ref="B35:R45"/>
    <mergeCell ref="B46:R46"/>
    <mergeCell ref="B47:R54"/>
    <mergeCell ref="B32:D32"/>
    <mergeCell ref="E32:G33"/>
    <mergeCell ref="H32:H33"/>
    <mergeCell ref="I32:L33"/>
    <mergeCell ref="M32:M33"/>
    <mergeCell ref="N32:O33"/>
    <mergeCell ref="A20:A33"/>
    <mergeCell ref="B20:D31"/>
    <mergeCell ref="E30:G30"/>
    <mergeCell ref="I30:L30"/>
    <mergeCell ref="N30:O30"/>
    <mergeCell ref="E31:G31"/>
    <mergeCell ref="I31:L31"/>
    <mergeCell ref="N31:O31"/>
    <mergeCell ref="E28:G28"/>
    <mergeCell ref="I28:L28"/>
    <mergeCell ref="N28:O28"/>
    <mergeCell ref="E29:G29"/>
    <mergeCell ref="I29:L29"/>
    <mergeCell ref="N29:O29"/>
    <mergeCell ref="E26:G26"/>
    <mergeCell ref="I26:L26"/>
    <mergeCell ref="N26:O26"/>
    <mergeCell ref="E27:G27"/>
    <mergeCell ref="I27:L27"/>
    <mergeCell ref="N27:O27"/>
    <mergeCell ref="E24:G24"/>
    <mergeCell ref="I24:L24"/>
    <mergeCell ref="N24:O24"/>
    <mergeCell ref="E25:G25"/>
    <mergeCell ref="I25:L25"/>
    <mergeCell ref="N25:O25"/>
    <mergeCell ref="N21:P21"/>
    <mergeCell ref="Q21:R21"/>
    <mergeCell ref="E22:G22"/>
    <mergeCell ref="I22:L22"/>
    <mergeCell ref="N22:O22"/>
    <mergeCell ref="E23:G23"/>
    <mergeCell ref="I23:L23"/>
    <mergeCell ref="N23:O23"/>
    <mergeCell ref="N19:R19"/>
    <mergeCell ref="E20:R20"/>
    <mergeCell ref="E21:H21"/>
    <mergeCell ref="I21:M21"/>
    <mergeCell ref="E18:F18"/>
    <mergeCell ref="G18:I18"/>
    <mergeCell ref="J18:K18"/>
    <mergeCell ref="L18:M18"/>
    <mergeCell ref="N18:R18"/>
    <mergeCell ref="B17:D17"/>
    <mergeCell ref="E17:F17"/>
    <mergeCell ref="G17:I17"/>
    <mergeCell ref="J17:K17"/>
    <mergeCell ref="L17:M17"/>
    <mergeCell ref="B14:D16"/>
    <mergeCell ref="E19:F19"/>
    <mergeCell ref="G19:I19"/>
    <mergeCell ref="J19:K19"/>
    <mergeCell ref="L19:M19"/>
    <mergeCell ref="N14:R14"/>
    <mergeCell ref="E15:F15"/>
    <mergeCell ref="G15:I15"/>
    <mergeCell ref="J15:K15"/>
    <mergeCell ref="L15:M15"/>
    <mergeCell ref="N15:R15"/>
    <mergeCell ref="N17:R17"/>
    <mergeCell ref="E13:F13"/>
    <mergeCell ref="G13:I13"/>
    <mergeCell ref="J13:K13"/>
    <mergeCell ref="L13:M13"/>
    <mergeCell ref="N13:R13"/>
    <mergeCell ref="E14:F14"/>
    <mergeCell ref="G14:I14"/>
    <mergeCell ref="J14:K14"/>
    <mergeCell ref="L14:M14"/>
    <mergeCell ref="E16:F16"/>
    <mergeCell ref="G16:I16"/>
    <mergeCell ref="J16:K16"/>
    <mergeCell ref="L16:M16"/>
    <mergeCell ref="N16:R16"/>
    <mergeCell ref="E12:F12"/>
    <mergeCell ref="G12:I12"/>
    <mergeCell ref="J12:K12"/>
    <mergeCell ref="L12:M12"/>
    <mergeCell ref="N12:R12"/>
    <mergeCell ref="B10:D11"/>
    <mergeCell ref="E10:F10"/>
    <mergeCell ref="G10:I10"/>
    <mergeCell ref="J10:K10"/>
    <mergeCell ref="L10:M10"/>
    <mergeCell ref="N10:R10"/>
    <mergeCell ref="E11:F11"/>
    <mergeCell ref="G11:I11"/>
    <mergeCell ref="J11:K11"/>
    <mergeCell ref="L11:M11"/>
    <mergeCell ref="A6:A19"/>
    <mergeCell ref="B6:D6"/>
    <mergeCell ref="E6:F6"/>
    <mergeCell ref="G6:I6"/>
    <mergeCell ref="J6:K6"/>
    <mergeCell ref="L6:M6"/>
    <mergeCell ref="L8:M8"/>
    <mergeCell ref="N8:R8"/>
    <mergeCell ref="E9:F9"/>
    <mergeCell ref="G9:I9"/>
    <mergeCell ref="J9:K9"/>
    <mergeCell ref="L9:M9"/>
    <mergeCell ref="N9:R9"/>
    <mergeCell ref="N6:R6"/>
    <mergeCell ref="B7:D9"/>
    <mergeCell ref="E7:F7"/>
    <mergeCell ref="G7:I7"/>
    <mergeCell ref="J7:K7"/>
    <mergeCell ref="L7:M7"/>
    <mergeCell ref="N7:R7"/>
    <mergeCell ref="E8:F8"/>
    <mergeCell ref="G8:I8"/>
    <mergeCell ref="J8:K8"/>
    <mergeCell ref="N11:R11"/>
    <mergeCell ref="A1:R1"/>
    <mergeCell ref="A4:D5"/>
    <mergeCell ref="E4:F4"/>
    <mergeCell ref="G4:I4"/>
    <mergeCell ref="J4:K4"/>
    <mergeCell ref="L4:M4"/>
    <mergeCell ref="P4:R4"/>
    <mergeCell ref="E5:F5"/>
    <mergeCell ref="G5:I5"/>
    <mergeCell ref="J5:K5"/>
    <mergeCell ref="L5:M5"/>
    <mergeCell ref="P5:R5"/>
    <mergeCell ref="A2:D3"/>
    <mergeCell ref="E2:P3"/>
    <mergeCell ref="Q2:R2"/>
    <mergeCell ref="Q3:R3"/>
  </mergeCells>
  <phoneticPr fontId="2"/>
  <dataValidations count="3">
    <dataValidation type="list" allowBlank="1" showInputMessage="1" sqref="Q3:R3" xr:uid="{B93F1BC4-DF0A-4F9A-923A-231F5D36A2E6}">
      <formula1>"選択してください。,新規研究,継続研究"</formula1>
    </dataValidation>
    <dataValidation type="list" allowBlank="1" showInputMessage="1" sqref="L87:O87" xr:uid="{6DD66EEA-7200-4749-983D-809CCAA78315}">
      <formula1>"■予定なし,自由記述"</formula1>
    </dataValidation>
    <dataValidation type="list" allowBlank="1" showInputMessage="1" sqref="G87:H87" xr:uid="{C34706AD-A950-48E3-9F62-89CF2D4AB7F9}">
      <formula1>"■了承"</formula1>
    </dataValidation>
  </dataValidations>
  <hyperlinks>
    <hyperlink ref="P5" r:id="rId1" xr:uid="{9479BCB4-C56F-45AF-8871-FEE963732830}"/>
  </hyperlinks>
  <pageMargins left="0.62992125984251968" right="0.31496062992125984" top="0.27083333333333331" bottom="0.39370078740157483" header="0.31496062992125984" footer="0.31496062992125984"/>
  <pageSetup paperSize="9" orientation="portrait" r:id="rId2"/>
  <headerFooter>
    <oddHeader>&amp;R①</oddHeader>
  </headerFooter>
  <rowBreaks count="1" manualBreakCount="1">
    <brk id="54" max="14" man="1"/>
  </rowBreaks>
  <extLst>
    <ext xmlns:x14="http://schemas.microsoft.com/office/spreadsheetml/2009/9/main" uri="{CCE6A557-97BC-4b89-ADB6-D9C93CAAB3DF}">
      <x14:dataValidations xmlns:xm="http://schemas.microsoft.com/office/excel/2006/main" count="12">
        <x14:dataValidation type="list" allowBlank="1" showInputMessage="1" xr:uid="{523D3F8E-0CC5-497E-8E62-A8BC9A23E14F}">
          <x14:formula1>
            <xm:f>高専№!$F$4:$F$26</xm:f>
          </x14:formula1>
          <xm:sqref>G17:I19</xm:sqref>
        </x14:dataValidation>
        <x14:dataValidation type="list" allowBlank="1" showInputMessage="1" xr:uid="{9DB04FF7-DC77-44CD-A3ED-2C6B5E911DBD}">
          <x14:formula1>
            <xm:f>高専№!$D$37:$D$57</xm:f>
          </x14:formula1>
          <xm:sqref>H91 K91</xm:sqref>
        </x14:dataValidation>
        <x14:dataValidation type="list" allowBlank="1" showInputMessage="1" xr:uid="{8BBF90C1-FBA8-46C2-9A47-BEF70C5E3AA0}">
          <x14:formula1>
            <xm:f>高専№!$E$5:$E$12</xm:f>
          </x14:formula1>
          <xm:sqref>J14:K16</xm:sqref>
        </x14:dataValidation>
        <x14:dataValidation type="list" allowBlank="1" showInputMessage="1" xr:uid="{38CA20FF-A978-466E-964B-CF7262002576}">
          <x14:formula1>
            <xm:f>高専№!$B$22:$B$80</xm:f>
          </x14:formula1>
          <xm:sqref>O5</xm:sqref>
        </x14:dataValidation>
        <x14:dataValidation type="list" allowBlank="1" showInputMessage="1" showErrorMessage="1" xr:uid="{52ECB054-A1FC-47DE-871C-C3299D76223F}">
          <x14:formula1>
            <xm:f>高専№!$A$1:$A$59</xm:f>
          </x14:formula1>
          <xm:sqref>E12:F13</xm:sqref>
        </x14:dataValidation>
        <x14:dataValidation type="list" allowBlank="1" showInputMessage="1" xr:uid="{AE44CF74-1248-4F11-B17C-D361D9C7C05A}">
          <x14:formula1>
            <xm:f>高専№!$D$25:$D$29</xm:f>
          </x14:formula1>
          <xm:sqref>J8:K9</xm:sqref>
        </x14:dataValidation>
        <x14:dataValidation type="list" allowBlank="1" showInputMessage="1" xr:uid="{61FD7FCC-4E1D-4914-92FC-9612FA683BD6}">
          <x14:formula1>
            <xm:f>高専№!$D$17:$D$23</xm:f>
          </x14:formula1>
          <xm:sqref>J10:K13</xm:sqref>
        </x14:dataValidation>
        <x14:dataValidation type="list" allowBlank="1" showInputMessage="1" xr:uid="{F37FC702-7431-4A38-BEE8-5F2DC8E50E7A}">
          <x14:formula1>
            <xm:f>高専№!$G$4:$G$15</xm:f>
          </x14:formula1>
          <xm:sqref>J17:K19</xm:sqref>
        </x14:dataValidation>
        <x14:dataValidation type="list" allowBlank="1" showInputMessage="1" showErrorMessage="1" xr:uid="{6ED88653-7C21-436D-8A4C-D4754E291460}">
          <x14:formula1>
            <xm:f>高専№!$D$1:$D$2</xm:f>
          </x14:formula1>
          <xm:sqref>N5</xm:sqref>
        </x14:dataValidation>
        <x14:dataValidation type="list" allowBlank="1" showInputMessage="1" xr:uid="{0195C9BB-83EE-492A-9106-370557AADDFA}">
          <x14:formula1>
            <xm:f>高専№!$D$5:$D$15</xm:f>
          </x14:formula1>
          <xm:sqref>G14:I16</xm:sqref>
        </x14:dataValidation>
        <x14:dataValidation type="list" allowBlank="1" showInputMessage="1" xr:uid="{8D99AB15-FE72-4E77-8558-258E247BE339}">
          <x14:formula1>
            <xm:f>高専№!$D$24:$D$29</xm:f>
          </x14:formula1>
          <xm:sqref>J5:K5 J7:K7</xm:sqref>
        </x14:dataValidation>
        <x14:dataValidation type="list" allowBlank="1" showInputMessage="1" xr:uid="{88AAAAE7-3FE6-4F46-8C92-059F391B14C0}">
          <x14:formula1>
            <xm:f>高専№!$A$1:$A$59</xm:f>
          </x14:formula1>
          <xm:sqref>E5:F5 E7:F7 E8:F8 E9:F9 E10:F10 E11:F11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topLeftCell="A22" workbookViewId="0">
      <selection activeCell="E51" sqref="E51"/>
    </sheetView>
  </sheetViews>
  <sheetFormatPr defaultColWidth="9" defaultRowHeight="12"/>
  <cols>
    <col min="1" max="1" width="30.375" style="5" bestFit="1" customWidth="1"/>
    <col min="2" max="3" width="4.625" style="7" customWidth="1"/>
    <col min="4" max="4" width="26.125" style="8" customWidth="1"/>
    <col min="5" max="5" width="16.625" style="5" customWidth="1"/>
    <col min="6" max="6" width="23.125" style="5" customWidth="1"/>
    <col min="7" max="9" width="9" style="5" customWidth="1"/>
    <col min="10" max="16384" width="9" style="5"/>
  </cols>
  <sheetData>
    <row r="1" spans="1:7">
      <c r="A1" s="5" t="s">
        <v>53</v>
      </c>
      <c r="B1" s="13">
        <v>1</v>
      </c>
      <c r="D1" s="8" t="s">
        <v>117</v>
      </c>
    </row>
    <row r="2" spans="1:7">
      <c r="A2" s="5" t="s">
        <v>54</v>
      </c>
      <c r="B2" s="13">
        <v>2</v>
      </c>
      <c r="D2" s="8" t="s">
        <v>118</v>
      </c>
    </row>
    <row r="3" spans="1:7">
      <c r="A3" s="5" t="s">
        <v>55</v>
      </c>
      <c r="B3" s="13">
        <v>3</v>
      </c>
    </row>
    <row r="4" spans="1:7">
      <c r="A4" s="5" t="s">
        <v>56</v>
      </c>
      <c r="B4" s="13">
        <v>4</v>
      </c>
      <c r="D4" s="5" t="s">
        <v>113</v>
      </c>
      <c r="E4" s="5" t="s">
        <v>114</v>
      </c>
      <c r="F4" s="5" t="s">
        <v>130</v>
      </c>
      <c r="G4" s="5" t="s">
        <v>142</v>
      </c>
    </row>
    <row r="5" spans="1:7">
      <c r="A5" s="5" t="s">
        <v>57</v>
      </c>
      <c r="B5" s="13">
        <v>5</v>
      </c>
      <c r="D5" s="6" t="s">
        <v>52</v>
      </c>
      <c r="E5" s="6" t="s">
        <v>109</v>
      </c>
      <c r="F5" s="5" t="s">
        <v>131</v>
      </c>
      <c r="G5" s="5" t="s">
        <v>143</v>
      </c>
    </row>
    <row r="6" spans="1:7">
      <c r="A6" s="5" t="s">
        <v>58</v>
      </c>
      <c r="B6" s="13">
        <v>6</v>
      </c>
      <c r="D6" s="6" t="s">
        <v>51</v>
      </c>
      <c r="E6" s="6" t="s">
        <v>110</v>
      </c>
      <c r="F6" s="5" t="s">
        <v>132</v>
      </c>
      <c r="G6" s="5" t="s">
        <v>144</v>
      </c>
    </row>
    <row r="7" spans="1:7">
      <c r="A7" s="5" t="s">
        <v>59</v>
      </c>
      <c r="B7" s="13">
        <v>7</v>
      </c>
      <c r="D7" s="6" t="s">
        <v>50</v>
      </c>
      <c r="E7" s="6" t="s">
        <v>111</v>
      </c>
      <c r="F7" s="5" t="s">
        <v>133</v>
      </c>
      <c r="G7" s="5" t="s">
        <v>145</v>
      </c>
    </row>
    <row r="8" spans="1:7">
      <c r="A8" s="5" t="s">
        <v>60</v>
      </c>
      <c r="B8" s="13">
        <v>8</v>
      </c>
      <c r="D8" s="6" t="s">
        <v>49</v>
      </c>
      <c r="E8" s="6" t="s">
        <v>162</v>
      </c>
      <c r="F8" s="5" t="s">
        <v>134</v>
      </c>
      <c r="G8" s="5" t="s">
        <v>146</v>
      </c>
    </row>
    <row r="9" spans="1:7">
      <c r="A9" s="5" t="s">
        <v>61</v>
      </c>
      <c r="B9" s="13">
        <v>9</v>
      </c>
      <c r="D9" s="6" t="s">
        <v>48</v>
      </c>
      <c r="E9" s="6" t="s">
        <v>43</v>
      </c>
      <c r="F9" s="5" t="s">
        <v>135</v>
      </c>
      <c r="G9" s="5" t="s">
        <v>147</v>
      </c>
    </row>
    <row r="10" spans="1:7">
      <c r="A10" s="5" t="s">
        <v>62</v>
      </c>
      <c r="B10" s="13">
        <v>10</v>
      </c>
      <c r="D10" s="6" t="s">
        <v>47</v>
      </c>
      <c r="E10" s="6" t="s">
        <v>42</v>
      </c>
      <c r="F10" s="5" t="s">
        <v>136</v>
      </c>
      <c r="G10" s="5" t="s">
        <v>148</v>
      </c>
    </row>
    <row r="11" spans="1:7">
      <c r="A11" s="5" t="s">
        <v>63</v>
      </c>
      <c r="B11" s="13">
        <v>11</v>
      </c>
      <c r="D11" s="6" t="s">
        <v>46</v>
      </c>
      <c r="E11" s="6" t="s">
        <v>115</v>
      </c>
      <c r="F11" s="5" t="s">
        <v>137</v>
      </c>
      <c r="G11" s="5" t="s">
        <v>149</v>
      </c>
    </row>
    <row r="12" spans="1:7">
      <c r="A12" s="5" t="s">
        <v>64</v>
      </c>
      <c r="B12" s="13">
        <v>12</v>
      </c>
      <c r="D12" s="6" t="s">
        <v>45</v>
      </c>
      <c r="E12" s="6" t="s">
        <v>116</v>
      </c>
      <c r="F12" s="5" t="s">
        <v>138</v>
      </c>
      <c r="G12" s="5" t="s">
        <v>150</v>
      </c>
    </row>
    <row r="13" spans="1:7">
      <c r="A13" s="5" t="s">
        <v>65</v>
      </c>
      <c r="B13" s="13">
        <v>13</v>
      </c>
      <c r="D13" s="6" t="s">
        <v>44</v>
      </c>
      <c r="E13" s="6"/>
      <c r="F13" s="5" t="s">
        <v>139</v>
      </c>
      <c r="G13" s="5" t="s">
        <v>151</v>
      </c>
    </row>
    <row r="14" spans="1:7">
      <c r="A14" s="5" t="s">
        <v>66</v>
      </c>
      <c r="B14" s="13">
        <v>14</v>
      </c>
      <c r="D14" s="5" t="s">
        <v>112</v>
      </c>
      <c r="F14" s="5" t="s">
        <v>140</v>
      </c>
      <c r="G14" s="5" t="s">
        <v>152</v>
      </c>
    </row>
    <row r="15" spans="1:7">
      <c r="A15" s="5" t="s">
        <v>67</v>
      </c>
      <c r="B15" s="13">
        <v>15</v>
      </c>
      <c r="D15" s="5" t="s">
        <v>116</v>
      </c>
      <c r="F15" s="5" t="s">
        <v>141</v>
      </c>
      <c r="G15" s="5" t="s">
        <v>153</v>
      </c>
    </row>
    <row r="16" spans="1:7">
      <c r="A16" s="5" t="s">
        <v>68</v>
      </c>
      <c r="B16" s="13">
        <v>16</v>
      </c>
      <c r="F16" s="5" t="s">
        <v>126</v>
      </c>
      <c r="G16" s="5" t="s">
        <v>154</v>
      </c>
    </row>
    <row r="17" spans="1:6">
      <c r="A17" s="5" t="s">
        <v>69</v>
      </c>
      <c r="B17" s="13">
        <v>17</v>
      </c>
      <c r="D17" s="8" t="s">
        <v>155</v>
      </c>
      <c r="F17" s="5" t="s">
        <v>127</v>
      </c>
    </row>
    <row r="18" spans="1:6">
      <c r="A18" s="5" t="s">
        <v>70</v>
      </c>
      <c r="B18" s="13">
        <v>18</v>
      </c>
      <c r="D18" s="8" t="s">
        <v>156</v>
      </c>
      <c r="F18" s="5" t="s">
        <v>128</v>
      </c>
    </row>
    <row r="19" spans="1:6">
      <c r="A19" s="5" t="s">
        <v>71</v>
      </c>
      <c r="B19" s="13">
        <v>19</v>
      </c>
      <c r="D19" s="8" t="s">
        <v>157</v>
      </c>
      <c r="F19" s="5" t="s">
        <v>129</v>
      </c>
    </row>
    <row r="20" spans="1:6">
      <c r="A20" s="5" t="s">
        <v>72</v>
      </c>
      <c r="B20" s="13">
        <v>20</v>
      </c>
      <c r="D20" s="8" t="s">
        <v>158</v>
      </c>
      <c r="F20" s="5" t="s">
        <v>120</v>
      </c>
    </row>
    <row r="21" spans="1:6">
      <c r="A21" s="5" t="s">
        <v>73</v>
      </c>
      <c r="B21" s="13">
        <v>21</v>
      </c>
      <c r="D21" s="8" t="s">
        <v>159</v>
      </c>
      <c r="F21" s="5" t="s">
        <v>121</v>
      </c>
    </row>
    <row r="22" spans="1:6">
      <c r="A22" s="5" t="s">
        <v>74</v>
      </c>
      <c r="B22" s="13">
        <v>22</v>
      </c>
      <c r="D22" s="8" t="s">
        <v>160</v>
      </c>
      <c r="F22" s="5" t="s">
        <v>122</v>
      </c>
    </row>
    <row r="23" spans="1:6">
      <c r="A23" s="5" t="s">
        <v>75</v>
      </c>
      <c r="B23" s="13">
        <v>23</v>
      </c>
      <c r="D23" s="8" t="s">
        <v>161</v>
      </c>
      <c r="F23" s="5" t="s">
        <v>123</v>
      </c>
    </row>
    <row r="24" spans="1:6">
      <c r="A24" s="5" t="s">
        <v>76</v>
      </c>
      <c r="B24" s="13">
        <v>24</v>
      </c>
      <c r="D24" s="8" t="s">
        <v>220</v>
      </c>
      <c r="F24" s="5" t="s">
        <v>124</v>
      </c>
    </row>
    <row r="25" spans="1:6">
      <c r="A25" s="5" t="s">
        <v>77</v>
      </c>
      <c r="B25" s="13">
        <v>25</v>
      </c>
      <c r="D25" s="6" t="s">
        <v>109</v>
      </c>
      <c r="F25" s="5" t="s">
        <v>125</v>
      </c>
    </row>
    <row r="26" spans="1:6">
      <c r="A26" s="5" t="s">
        <v>78</v>
      </c>
      <c r="B26" s="13">
        <v>26</v>
      </c>
      <c r="D26" s="6" t="s">
        <v>110</v>
      </c>
      <c r="F26" s="5" t="s">
        <v>154</v>
      </c>
    </row>
    <row r="27" spans="1:6">
      <c r="A27" s="5" t="s">
        <v>79</v>
      </c>
      <c r="B27" s="13">
        <v>27</v>
      </c>
      <c r="D27" s="6" t="s">
        <v>162</v>
      </c>
    </row>
    <row r="28" spans="1:6">
      <c r="A28" s="5" t="s">
        <v>80</v>
      </c>
      <c r="B28" s="13">
        <v>28</v>
      </c>
      <c r="D28" s="6" t="s">
        <v>111</v>
      </c>
    </row>
    <row r="29" spans="1:6">
      <c r="A29" s="5" t="s">
        <v>81</v>
      </c>
      <c r="B29" s="13">
        <v>29</v>
      </c>
      <c r="D29" s="6" t="s">
        <v>116</v>
      </c>
    </row>
    <row r="30" spans="1:6">
      <c r="A30" s="5" t="s">
        <v>82</v>
      </c>
      <c r="B30" s="13">
        <v>30</v>
      </c>
      <c r="D30" s="6"/>
    </row>
    <row r="31" spans="1:6">
      <c r="A31" s="5" t="s">
        <v>83</v>
      </c>
      <c r="B31" s="13">
        <v>31</v>
      </c>
      <c r="D31" s="6" t="s">
        <v>187</v>
      </c>
    </row>
    <row r="32" spans="1:6">
      <c r="A32" s="5" t="s">
        <v>84</v>
      </c>
      <c r="B32" s="13">
        <v>32</v>
      </c>
      <c r="D32" s="6" t="s">
        <v>188</v>
      </c>
    </row>
    <row r="33" spans="1:4">
      <c r="A33" s="5" t="s">
        <v>85</v>
      </c>
      <c r="B33" s="13">
        <v>33</v>
      </c>
    </row>
    <row r="34" spans="1:4">
      <c r="A34" s="5" t="s">
        <v>86</v>
      </c>
      <c r="B34" s="13">
        <v>34</v>
      </c>
      <c r="D34" s="8" t="s">
        <v>197</v>
      </c>
    </row>
    <row r="35" spans="1:4">
      <c r="A35" s="5" t="s">
        <v>87</v>
      </c>
      <c r="B35" s="13">
        <v>35</v>
      </c>
      <c r="D35" s="8" t="s">
        <v>154</v>
      </c>
    </row>
    <row r="36" spans="1:4">
      <c r="A36" s="5" t="s">
        <v>88</v>
      </c>
      <c r="B36" s="13">
        <v>36</v>
      </c>
    </row>
    <row r="37" spans="1:4">
      <c r="A37" s="5" t="s">
        <v>89</v>
      </c>
      <c r="B37" s="13">
        <v>37</v>
      </c>
      <c r="D37" s="57">
        <v>0</v>
      </c>
    </row>
    <row r="38" spans="1:4">
      <c r="A38" s="5" t="s">
        <v>90</v>
      </c>
      <c r="B38" s="13">
        <v>38</v>
      </c>
      <c r="D38" s="57">
        <v>1</v>
      </c>
    </row>
    <row r="39" spans="1:4">
      <c r="A39" s="5" t="s">
        <v>91</v>
      </c>
      <c r="B39" s="13">
        <v>39</v>
      </c>
      <c r="D39" s="57">
        <v>2</v>
      </c>
    </row>
    <row r="40" spans="1:4">
      <c r="A40" s="5" t="s">
        <v>92</v>
      </c>
      <c r="B40" s="13">
        <v>40</v>
      </c>
      <c r="D40" s="57">
        <v>3</v>
      </c>
    </row>
    <row r="41" spans="1:4">
      <c r="A41" s="5" t="s">
        <v>93</v>
      </c>
      <c r="B41" s="13">
        <v>41</v>
      </c>
      <c r="D41" s="57">
        <v>4</v>
      </c>
    </row>
    <row r="42" spans="1:4">
      <c r="A42" s="5" t="s">
        <v>94</v>
      </c>
      <c r="B42" s="13">
        <v>42</v>
      </c>
      <c r="D42" s="57">
        <v>5</v>
      </c>
    </row>
    <row r="43" spans="1:4">
      <c r="A43" s="5" t="s">
        <v>95</v>
      </c>
      <c r="B43" s="13">
        <v>43</v>
      </c>
      <c r="D43" s="57">
        <v>6</v>
      </c>
    </row>
    <row r="44" spans="1:4">
      <c r="A44" s="5" t="s">
        <v>96</v>
      </c>
      <c r="B44" s="13">
        <v>44</v>
      </c>
      <c r="D44" s="57">
        <v>7</v>
      </c>
    </row>
    <row r="45" spans="1:4">
      <c r="A45" s="5" t="s">
        <v>97</v>
      </c>
      <c r="B45" s="13">
        <v>45</v>
      </c>
      <c r="D45" s="57">
        <v>8</v>
      </c>
    </row>
    <row r="46" spans="1:4">
      <c r="A46" s="5" t="s">
        <v>98</v>
      </c>
      <c r="B46" s="13">
        <v>46</v>
      </c>
      <c r="D46" s="57">
        <v>9</v>
      </c>
    </row>
    <row r="47" spans="1:4">
      <c r="A47" s="5" t="s">
        <v>99</v>
      </c>
      <c r="B47" s="13">
        <v>47</v>
      </c>
      <c r="D47" s="57">
        <v>10</v>
      </c>
    </row>
    <row r="48" spans="1:4">
      <c r="A48" s="5" t="s">
        <v>100</v>
      </c>
      <c r="B48" s="13">
        <v>48</v>
      </c>
      <c r="D48" s="57">
        <v>11</v>
      </c>
    </row>
    <row r="49" spans="1:4">
      <c r="A49" s="5" t="s">
        <v>101</v>
      </c>
      <c r="B49" s="13">
        <v>49</v>
      </c>
      <c r="D49" s="57">
        <v>12</v>
      </c>
    </row>
    <row r="50" spans="1:4">
      <c r="A50" s="5" t="s">
        <v>102</v>
      </c>
      <c r="B50" s="13">
        <v>50</v>
      </c>
      <c r="D50" s="57">
        <v>13</v>
      </c>
    </row>
    <row r="51" spans="1:4">
      <c r="A51" s="5" t="s">
        <v>103</v>
      </c>
      <c r="B51" s="13">
        <v>51</v>
      </c>
      <c r="D51" s="57">
        <v>14</v>
      </c>
    </row>
    <row r="52" spans="1:4">
      <c r="A52" s="5" t="s">
        <v>104</v>
      </c>
      <c r="B52" s="13">
        <v>52</v>
      </c>
      <c r="D52" s="57">
        <v>15</v>
      </c>
    </row>
    <row r="53" spans="1:4">
      <c r="A53" s="5" t="s">
        <v>163</v>
      </c>
      <c r="B53" s="13">
        <v>53</v>
      </c>
      <c r="D53" s="57">
        <v>16</v>
      </c>
    </row>
    <row r="54" spans="1:4">
      <c r="A54" s="5" t="s">
        <v>105</v>
      </c>
      <c r="B54" s="13">
        <v>54</v>
      </c>
      <c r="D54" s="57">
        <v>17</v>
      </c>
    </row>
    <row r="55" spans="1:4">
      <c r="A55" s="5" t="s">
        <v>106</v>
      </c>
      <c r="B55" s="13">
        <v>55</v>
      </c>
      <c r="D55" s="57">
        <v>18</v>
      </c>
    </row>
    <row r="56" spans="1:4">
      <c r="A56" s="5" t="s">
        <v>107</v>
      </c>
      <c r="B56" s="13">
        <v>56</v>
      </c>
      <c r="D56" s="57">
        <v>19</v>
      </c>
    </row>
    <row r="57" spans="1:4">
      <c r="A57" s="5" t="s">
        <v>108</v>
      </c>
      <c r="B57" s="13">
        <v>57</v>
      </c>
      <c r="D57" s="57">
        <v>20</v>
      </c>
    </row>
    <row r="58" spans="1:4">
      <c r="A58" s="5" t="s">
        <v>209</v>
      </c>
      <c r="B58" s="13">
        <v>58</v>
      </c>
    </row>
    <row r="59" spans="1:4">
      <c r="A59" s="5" t="s">
        <v>220</v>
      </c>
      <c r="B59" s="13">
        <v>59</v>
      </c>
    </row>
    <row r="60" spans="1:4">
      <c r="B60" s="13">
        <v>60</v>
      </c>
    </row>
    <row r="61" spans="1:4">
      <c r="B61" s="13">
        <v>61</v>
      </c>
    </row>
    <row r="62" spans="1:4">
      <c r="B62" s="13">
        <v>62</v>
      </c>
    </row>
    <row r="63" spans="1:4">
      <c r="B63" s="13">
        <v>63</v>
      </c>
    </row>
    <row r="64" spans="1:4">
      <c r="B64" s="13">
        <v>64</v>
      </c>
    </row>
    <row r="65" spans="2:2">
      <c r="B65" s="13">
        <v>65</v>
      </c>
    </row>
    <row r="66" spans="2:2">
      <c r="B66" s="13">
        <v>66</v>
      </c>
    </row>
    <row r="67" spans="2:2">
      <c r="B67" s="13">
        <v>67</v>
      </c>
    </row>
    <row r="68" spans="2:2">
      <c r="B68" s="13">
        <v>68</v>
      </c>
    </row>
    <row r="69" spans="2:2">
      <c r="B69" s="13">
        <v>69</v>
      </c>
    </row>
    <row r="70" spans="2:2">
      <c r="B70" s="13">
        <v>70</v>
      </c>
    </row>
    <row r="71" spans="2:2">
      <c r="B71" s="13">
        <v>71</v>
      </c>
    </row>
    <row r="72" spans="2:2">
      <c r="B72" s="13">
        <v>72</v>
      </c>
    </row>
    <row r="73" spans="2:2">
      <c r="B73" s="13">
        <v>73</v>
      </c>
    </row>
    <row r="74" spans="2:2">
      <c r="B74" s="13">
        <v>74</v>
      </c>
    </row>
    <row r="75" spans="2:2">
      <c r="B75" s="13">
        <v>75</v>
      </c>
    </row>
    <row r="76" spans="2:2">
      <c r="B76" s="13">
        <v>76</v>
      </c>
    </row>
    <row r="77" spans="2:2">
      <c r="B77" s="13">
        <v>77</v>
      </c>
    </row>
    <row r="78" spans="2:2">
      <c r="B78" s="13">
        <v>78</v>
      </c>
    </row>
    <row r="79" spans="2:2">
      <c r="B79" s="13">
        <v>79</v>
      </c>
    </row>
    <row r="80" spans="2:2">
      <c r="B80" s="13">
        <v>80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CBFDB-847B-414E-B3F0-286A7C8EB274}">
  <sheetPr>
    <tabColor rgb="FF00B0F0"/>
    <pageSetUpPr fitToPage="1"/>
  </sheetPr>
  <dimension ref="B1:Z15"/>
  <sheetViews>
    <sheetView zoomScale="75" zoomScaleNormal="75" workbookViewId="0">
      <pane xSplit="3" ySplit="5" topLeftCell="D6" activePane="bottomRight" state="frozen"/>
      <selection pane="topRight" activeCell="D1" sqref="D1"/>
      <selection pane="bottomLeft" activeCell="A6" sqref="A6"/>
      <selection pane="bottomRight" activeCell="A6" sqref="A6"/>
    </sheetView>
  </sheetViews>
  <sheetFormatPr defaultColWidth="9" defaultRowHeight="12"/>
  <cols>
    <col min="1" max="1" width="1.875" style="5" customWidth="1"/>
    <col min="2" max="2" width="5.375" style="5" customWidth="1"/>
    <col min="3" max="3" width="6.875" style="5" customWidth="1"/>
    <col min="4" max="4" width="30.125" style="6" customWidth="1"/>
    <col min="5" max="5" width="8.625" style="6" customWidth="1"/>
    <col min="6" max="6" width="9.375" style="5" bestFit="1" customWidth="1"/>
    <col min="7" max="7" width="24.125" style="6" customWidth="1"/>
    <col min="8" max="8" width="23" style="6" bestFit="1" customWidth="1"/>
    <col min="9" max="9" width="9.375" style="5" customWidth="1"/>
    <col min="10" max="10" width="12.5" style="5" customWidth="1"/>
    <col min="11" max="11" width="5" style="43" customWidth="1"/>
    <col min="12" max="12" width="5" style="13" customWidth="1"/>
    <col min="13" max="13" width="21.375" style="5" customWidth="1"/>
    <col min="14" max="14" width="24.125" style="6" customWidth="1"/>
    <col min="15" max="15" width="23" style="6" bestFit="1" customWidth="1"/>
    <col min="16" max="16" width="11.5" style="5" customWidth="1"/>
    <col min="17" max="17" width="12.875" style="5" customWidth="1"/>
    <col min="18" max="20" width="9.625" style="5" customWidth="1"/>
    <col min="21" max="21" width="23" style="5" customWidth="1"/>
    <col min="22" max="22" width="10.125" style="5" customWidth="1"/>
    <col min="23" max="23" width="12.875" style="5" customWidth="1"/>
    <col min="24" max="26" width="9.625" style="5" customWidth="1"/>
    <col min="27" max="16384" width="9" style="5"/>
  </cols>
  <sheetData>
    <row r="1" spans="2:26" ht="30" customHeight="1">
      <c r="B1" s="46" t="s">
        <v>186</v>
      </c>
      <c r="C1" s="10"/>
      <c r="D1" s="5"/>
      <c r="E1" s="5"/>
      <c r="G1" s="5"/>
      <c r="H1" s="11"/>
      <c r="K1" s="12"/>
      <c r="M1" s="14"/>
      <c r="N1" s="5"/>
      <c r="O1" s="11"/>
      <c r="U1" s="13"/>
      <c r="W1" s="15"/>
    </row>
    <row r="2" spans="2:26" ht="30" customHeight="1">
      <c r="B2" s="46" t="s">
        <v>196</v>
      </c>
      <c r="D2" s="5"/>
      <c r="E2" s="5"/>
      <c r="G2" s="5"/>
      <c r="H2" s="11"/>
      <c r="K2" s="12"/>
      <c r="N2" s="5"/>
      <c r="O2" s="11"/>
      <c r="U2" s="13"/>
      <c r="W2" s="15"/>
    </row>
    <row r="3" spans="2:26" ht="20.25" customHeight="1">
      <c r="B3" s="16" t="s">
        <v>164</v>
      </c>
      <c r="C3" s="17"/>
      <c r="D3" s="17"/>
      <c r="E3" s="17"/>
      <c r="F3" s="17"/>
      <c r="G3" s="18"/>
      <c r="H3" s="19"/>
      <c r="I3" s="19"/>
      <c r="J3" s="19"/>
      <c r="K3" s="19"/>
      <c r="L3" s="19"/>
      <c r="M3" s="20"/>
      <c r="N3" s="18"/>
      <c r="O3" s="19"/>
      <c r="P3" s="19"/>
      <c r="Q3" s="19"/>
      <c r="R3" s="19"/>
      <c r="S3" s="19"/>
      <c r="T3" s="19"/>
      <c r="U3" s="21" t="s">
        <v>165</v>
      </c>
      <c r="V3" s="22"/>
      <c r="W3" s="23"/>
      <c r="X3" s="24"/>
      <c r="Y3" s="24"/>
      <c r="Z3" s="25"/>
    </row>
    <row r="4" spans="2:26" ht="21" customHeight="1">
      <c r="B4" s="26" t="s">
        <v>166</v>
      </c>
      <c r="C4" s="27"/>
      <c r="D4" s="27"/>
      <c r="E4" s="27"/>
      <c r="F4" s="27"/>
      <c r="G4" s="28" t="s">
        <v>167</v>
      </c>
      <c r="H4" s="29"/>
      <c r="I4" s="29"/>
      <c r="J4" s="29"/>
      <c r="K4" s="29"/>
      <c r="L4" s="29"/>
      <c r="M4" s="30"/>
      <c r="N4" s="28" t="s">
        <v>168</v>
      </c>
      <c r="O4" s="29"/>
      <c r="P4" s="29"/>
      <c r="Q4" s="29"/>
      <c r="R4" s="29"/>
      <c r="S4" s="29"/>
      <c r="T4" s="29"/>
      <c r="U4" s="21" t="s">
        <v>168</v>
      </c>
      <c r="V4" s="22"/>
      <c r="W4" s="23"/>
      <c r="X4" s="31"/>
      <c r="Y4" s="31"/>
      <c r="Z4" s="32"/>
    </row>
    <row r="5" spans="2:26" s="13" customFormat="1" ht="33" customHeight="1">
      <c r="B5" s="33" t="s">
        <v>169</v>
      </c>
      <c r="C5" s="33" t="s">
        <v>170</v>
      </c>
      <c r="D5" s="33" t="s">
        <v>171</v>
      </c>
      <c r="E5" s="33" t="s">
        <v>212</v>
      </c>
      <c r="F5" s="34" t="s">
        <v>172</v>
      </c>
      <c r="G5" s="33" t="s">
        <v>173</v>
      </c>
      <c r="H5" s="33" t="s">
        <v>174</v>
      </c>
      <c r="I5" s="33" t="s">
        <v>175</v>
      </c>
      <c r="J5" s="35" t="s">
        <v>176</v>
      </c>
      <c r="K5" s="36" t="s">
        <v>177</v>
      </c>
      <c r="L5" s="36" t="s">
        <v>178</v>
      </c>
      <c r="M5" s="37" t="s">
        <v>179</v>
      </c>
      <c r="N5" s="33" t="s">
        <v>173</v>
      </c>
      <c r="O5" s="33" t="s">
        <v>174</v>
      </c>
      <c r="P5" s="33" t="s">
        <v>180</v>
      </c>
      <c r="Q5" s="35" t="s">
        <v>176</v>
      </c>
      <c r="R5" s="35" t="s">
        <v>181</v>
      </c>
      <c r="S5" s="35" t="s">
        <v>182</v>
      </c>
      <c r="T5" s="35" t="s">
        <v>198</v>
      </c>
      <c r="U5" s="38" t="s">
        <v>183</v>
      </c>
      <c r="V5" s="38" t="s">
        <v>180</v>
      </c>
      <c r="W5" s="39" t="s">
        <v>176</v>
      </c>
      <c r="X5" s="40" t="s">
        <v>184</v>
      </c>
      <c r="Y5" s="40" t="s">
        <v>185</v>
      </c>
      <c r="Z5" s="40" t="s">
        <v>198</v>
      </c>
    </row>
    <row r="6" spans="2:26" ht="90" customHeight="1">
      <c r="B6" s="61" t="e">
        <f>VLOOKUP(G6,高専№!$A$1:$B$57,2,FALSE)</f>
        <v>#N/A</v>
      </c>
      <c r="C6" s="62"/>
      <c r="D6" s="41" t="str">
        <f>'計画調書① '!E2</f>
        <v>課題名を記入</v>
      </c>
      <c r="E6" s="41" t="str">
        <f>'計画調書① '!Q3</f>
        <v>選択してください。</v>
      </c>
      <c r="F6" s="63">
        <f>'計画調書① '!B33</f>
        <v>0</v>
      </c>
      <c r="G6" s="64" t="str">
        <f>'計画調書① '!E5</f>
        <v>選択してください。</v>
      </c>
      <c r="H6" s="64" t="str">
        <f>'計画調書① '!G5</f>
        <v>〇〇学科</v>
      </c>
      <c r="I6" s="65" t="str">
        <f>'計画調書① '!J5</f>
        <v>リストから選択</v>
      </c>
      <c r="J6" s="65" t="str">
        <f>'計画調書① '!L5</f>
        <v>〇〇　〇〇</v>
      </c>
      <c r="K6" s="65">
        <f>'計画調書① '!N5</f>
        <v>0</v>
      </c>
      <c r="L6" s="65">
        <f>'計画調書① '!O5</f>
        <v>0</v>
      </c>
      <c r="M6" s="65" t="str">
        <f>'計画調書① '!P5</f>
        <v>*@**-ct.ac.jp</v>
      </c>
      <c r="N6" s="64" t="str">
        <f>_xlfn.TEXTJOIN(CHAR(10),TRUE,'計画調書① '!E7:F13)</f>
        <v>選択してください。
選択してください。
選択してください。
選択してください。</v>
      </c>
      <c r="O6" s="64" t="str">
        <f>_xlfn.TEXTJOIN(CHAR(10),TRUE,'計画調書① '!G7:I13)</f>
        <v>〇〇学科
〇〇学科
〇〇学科
〇〇学科</v>
      </c>
      <c r="P6" s="64" t="str">
        <f>_xlfn.TEXTJOIN(CHAR(10),TRUE,'計画調書① '!J7:K13)</f>
        <v>リストから選択
リストから選択
リストから選択
リストから選択</v>
      </c>
      <c r="Q6" s="64" t="str">
        <f>_xlfn.TEXTJOIN(CHAR(10),TRUE,'計画調書① '!L7:M13)</f>
        <v>〇〇　〇〇
〇〇　〇〇
〇〇　〇〇
〇〇　〇〇</v>
      </c>
      <c r="R6" s="42">
        <f>'計画調書① '!C12</f>
        <v>0</v>
      </c>
      <c r="S6" s="42">
        <f>'計画調書① '!C13</f>
        <v>0</v>
      </c>
      <c r="T6" s="42">
        <f>SUM(R6:S6)</f>
        <v>0</v>
      </c>
      <c r="U6" s="64" t="str">
        <f>_xlfn.TEXTJOIN(CHAR(10),TRUE,'計画調書① '!G14:I19)</f>
        <v>リストから選択
リストから選択</v>
      </c>
      <c r="V6" s="64" t="str">
        <f>_xlfn.TEXTJOIN(CHAR(10),TRUE,'計画調書① '!J14:K19)</f>
        <v>リストから選択
リストから選択</v>
      </c>
      <c r="W6" s="64" t="str">
        <f>_xlfn.TEXTJOIN(CHAR(10),TRUE,'計画調書① '!L14:M19)</f>
        <v>〇〇　〇〇
〇〇　〇〇</v>
      </c>
      <c r="X6" s="66">
        <f>'計画調書① '!C18</f>
        <v>0</v>
      </c>
      <c r="Y6" s="66">
        <f>'計画調書① '!C19</f>
        <v>0</v>
      </c>
      <c r="Z6" s="66">
        <f>SUM(X6:Y6)</f>
        <v>0</v>
      </c>
    </row>
    <row r="7" spans="2:26" ht="30" customHeight="1">
      <c r="B7" s="46" t="s">
        <v>199</v>
      </c>
      <c r="C7" s="46" t="s">
        <v>200</v>
      </c>
      <c r="M7" s="44"/>
      <c r="X7" s="44"/>
      <c r="Y7" s="44"/>
      <c r="Z7" s="44"/>
    </row>
    <row r="8" spans="2:26" ht="14.25">
      <c r="B8" s="45"/>
    </row>
    <row r="14" spans="2:26" ht="24">
      <c r="O14" s="58"/>
      <c r="P14" s="59"/>
      <c r="R14" s="58"/>
      <c r="S14" s="58"/>
      <c r="T14" s="58"/>
      <c r="U14" s="58"/>
      <c r="V14" s="58"/>
      <c r="W14" s="58"/>
    </row>
    <row r="15" spans="2:26" ht="17.25">
      <c r="P15" s="60" t="s">
        <v>202</v>
      </c>
    </row>
  </sheetData>
  <autoFilter ref="B5:Y5" xr:uid="{00000000-0009-0000-0000-000001000000}"/>
  <phoneticPr fontId="2"/>
  <printOptions horizontalCentered="1"/>
  <pageMargins left="0.47244094488188981" right="0.15748031496062992" top="0.70866141732283472" bottom="0.31496062992125984" header="0.15748031496062992" footer="0.15748031496062992"/>
  <pageSetup paperSize="9" scale="44"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F14C-EB1B-456F-93F1-D69790293C58}">
  <dimension ref="A1:E2"/>
  <sheetViews>
    <sheetView workbookViewId="0">
      <selection activeCell="D2" sqref="D2"/>
    </sheetView>
  </sheetViews>
  <sheetFormatPr defaultColWidth="8.875" defaultRowHeight="13.5"/>
  <cols>
    <col min="1" max="5" width="10.125" bestFit="1" customWidth="1"/>
  </cols>
  <sheetData>
    <row r="1" spans="1:5">
      <c r="A1" s="68" t="s">
        <v>203</v>
      </c>
      <c r="B1" s="68" t="s">
        <v>204</v>
      </c>
      <c r="C1" s="68" t="s">
        <v>205</v>
      </c>
      <c r="D1" s="68" t="s">
        <v>206</v>
      </c>
      <c r="E1" s="68" t="s">
        <v>207</v>
      </c>
    </row>
    <row r="2" spans="1:5">
      <c r="A2" s="68" t="e">
        <f>#REF!</f>
        <v>#REF!</v>
      </c>
      <c r="B2" s="68" t="e">
        <f>#REF!</f>
        <v>#REF!</v>
      </c>
      <c r="C2" s="68" t="e">
        <f>#REF!</f>
        <v>#REF!</v>
      </c>
      <c r="D2" s="68"/>
      <c r="E2" s="68"/>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計画調書① </vt:lpstr>
      <vt:lpstr>高専№</vt:lpstr>
      <vt:lpstr>（転記用）R8申請リスト</vt:lpstr>
      <vt:lpstr>技大教員リスト</vt:lpstr>
      <vt:lpstr>'計画調書① '!Print_Area</vt:lpstr>
      <vt:lpstr>'（転記用）R8申請リスト'!Print_Titles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金山 勝春</dc:creator>
  <cp:lastModifiedBy>奥山 苑子</cp:lastModifiedBy>
  <cp:lastPrinted>2026-01-26T02:43:09Z</cp:lastPrinted>
  <dcterms:created xsi:type="dcterms:W3CDTF">2017-04-27T23:22:01Z</dcterms:created>
  <dcterms:modified xsi:type="dcterms:W3CDTF">2026-01-26T23:45:41Z</dcterms:modified>
</cp:coreProperties>
</file>